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_\Downloads\"/>
    </mc:Choice>
  </mc:AlternateContent>
  <xr:revisionPtr revIDLastSave="0" documentId="13_ncr:1_{BDD55A36-2CD3-4F36-8C77-0127FAFBAF7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TEMPLATE - DO NOT EDIT" sheetId="1" r:id="rId1"/>
    <sheet name="Woody'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Q4" i="1"/>
  <c r="R4" i="1"/>
  <c r="S4" i="1" s="1"/>
  <c r="T4" i="1"/>
  <c r="U4" i="1"/>
  <c r="V4" i="1"/>
  <c r="Q5" i="1"/>
  <c r="R5" i="1"/>
  <c r="S5" i="1"/>
  <c r="T5" i="1"/>
  <c r="U5" i="1"/>
  <c r="V5" i="1"/>
  <c r="Q6" i="1"/>
  <c r="R6" i="1"/>
  <c r="S6" i="1" s="1"/>
  <c r="T6" i="1"/>
  <c r="U6" i="1"/>
  <c r="V6" i="1"/>
  <c r="Q7" i="1"/>
  <c r="R7" i="1"/>
  <c r="S7" i="1"/>
  <c r="T7" i="1"/>
  <c r="U7" i="1"/>
  <c r="V7" i="1"/>
  <c r="Q8" i="1"/>
  <c r="R8" i="1"/>
  <c r="S8" i="1" s="1"/>
  <c r="T8" i="1"/>
  <c r="U8" i="1"/>
  <c r="V8" i="1"/>
  <c r="Q9" i="1"/>
  <c r="R9" i="1"/>
  <c r="S9" i="1"/>
  <c r="T9" i="1"/>
  <c r="U9" i="1"/>
  <c r="V9" i="1"/>
  <c r="Q10" i="1"/>
  <c r="R10" i="1"/>
  <c r="S10" i="1" s="1"/>
  <c r="T10" i="1"/>
  <c r="U10" i="1"/>
  <c r="V10" i="1"/>
  <c r="Q11" i="1"/>
  <c r="R11" i="1"/>
  <c r="S11" i="1"/>
  <c r="T11" i="1"/>
  <c r="U11" i="1"/>
  <c r="V11" i="1"/>
  <c r="Q12" i="1"/>
  <c r="R12" i="1"/>
  <c r="S12" i="1" s="1"/>
  <c r="T12" i="1"/>
  <c r="U12" i="1"/>
  <c r="V12" i="1"/>
  <c r="Q13" i="1"/>
  <c r="R13" i="1"/>
  <c r="S13" i="1"/>
  <c r="T13" i="1"/>
  <c r="U13" i="1"/>
  <c r="V13" i="1"/>
  <c r="Q14" i="1"/>
  <c r="R14" i="1"/>
  <c r="S14" i="1" s="1"/>
  <c r="T14" i="1"/>
  <c r="U14" i="1"/>
  <c r="V14" i="1"/>
  <c r="Q15" i="1"/>
  <c r="R15" i="1"/>
  <c r="S15" i="1"/>
  <c r="T15" i="1"/>
  <c r="U15" i="1"/>
  <c r="V15" i="1"/>
  <c r="Q16" i="1"/>
  <c r="R16" i="1"/>
  <c r="S16" i="1" s="1"/>
  <c r="T16" i="1"/>
  <c r="U16" i="1"/>
  <c r="V16" i="1"/>
  <c r="Q17" i="1"/>
  <c r="R17" i="1"/>
  <c r="S17" i="1"/>
  <c r="T17" i="1"/>
  <c r="U17" i="1"/>
  <c r="V17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W70" i="2"/>
  <c r="U70" i="2"/>
  <c r="S70" i="2"/>
  <c r="X70" i="2" s="1"/>
  <c r="R70" i="2"/>
  <c r="V70" i="2" s="1"/>
  <c r="K70" i="2"/>
  <c r="T68" i="2"/>
  <c r="S68" i="2"/>
  <c r="X68" i="2" s="1"/>
  <c r="R68" i="2"/>
  <c r="W68" i="2" s="1"/>
  <c r="K68" i="2"/>
  <c r="X67" i="2"/>
  <c r="S67" i="2"/>
  <c r="T67" i="2" s="1"/>
  <c r="R67" i="2"/>
  <c r="W67" i="2" s="1"/>
  <c r="K67" i="2"/>
  <c r="X66" i="2"/>
  <c r="S66" i="2"/>
  <c r="T66" i="2" s="1"/>
  <c r="R66" i="2"/>
  <c r="W66" i="2" s="1"/>
  <c r="K66" i="2"/>
  <c r="V65" i="2"/>
  <c r="U65" i="2"/>
  <c r="T65" i="2"/>
  <c r="S65" i="2"/>
  <c r="X65" i="2" s="1"/>
  <c r="R65" i="2"/>
  <c r="W65" i="2" s="1"/>
  <c r="K65" i="2"/>
  <c r="X64" i="2"/>
  <c r="S64" i="2"/>
  <c r="T64" i="2" s="1"/>
  <c r="R64" i="2"/>
  <c r="W64" i="2" s="1"/>
  <c r="K64" i="2"/>
  <c r="X62" i="2"/>
  <c r="S62" i="2"/>
  <c r="T62" i="2" s="1"/>
  <c r="R62" i="2"/>
  <c r="W62" i="2" s="1"/>
  <c r="K62" i="2"/>
  <c r="W61" i="2"/>
  <c r="V61" i="2"/>
  <c r="U61" i="2"/>
  <c r="T61" i="2"/>
  <c r="S61" i="2"/>
  <c r="X61" i="2" s="1"/>
  <c r="R61" i="2"/>
  <c r="K61" i="2"/>
  <c r="X59" i="2"/>
  <c r="S59" i="2"/>
  <c r="T59" i="2" s="1"/>
  <c r="R59" i="2"/>
  <c r="W59" i="2" s="1"/>
  <c r="K59" i="2"/>
  <c r="X58" i="2"/>
  <c r="S58" i="2"/>
  <c r="T58" i="2" s="1"/>
  <c r="R58" i="2"/>
  <c r="W58" i="2" s="1"/>
  <c r="K58" i="2"/>
  <c r="W57" i="2"/>
  <c r="V57" i="2"/>
  <c r="U57" i="2"/>
  <c r="T57" i="2"/>
  <c r="S57" i="2"/>
  <c r="X57" i="2" s="1"/>
  <c r="R57" i="2"/>
  <c r="K57" i="2"/>
  <c r="X56" i="2"/>
  <c r="S56" i="2"/>
  <c r="T56" i="2" s="1"/>
  <c r="R56" i="2"/>
  <c r="W56" i="2" s="1"/>
  <c r="K56" i="2"/>
  <c r="X55" i="2"/>
  <c r="S55" i="2"/>
  <c r="T55" i="2" s="1"/>
  <c r="R55" i="2"/>
  <c r="W55" i="2" s="1"/>
  <c r="K55" i="2"/>
  <c r="W53" i="2"/>
  <c r="V53" i="2"/>
  <c r="U53" i="2"/>
  <c r="T53" i="2"/>
  <c r="S53" i="2"/>
  <c r="X53" i="2" s="1"/>
  <c r="R53" i="2"/>
  <c r="K53" i="2"/>
  <c r="X52" i="2"/>
  <c r="S52" i="2"/>
  <c r="T52" i="2" s="1"/>
  <c r="R52" i="2"/>
  <c r="W52" i="2" s="1"/>
  <c r="K52" i="2"/>
  <c r="X50" i="2"/>
  <c r="S50" i="2"/>
  <c r="T50" i="2" s="1"/>
  <c r="R50" i="2"/>
  <c r="W50" i="2" s="1"/>
  <c r="K50" i="2"/>
  <c r="W49" i="2"/>
  <c r="V49" i="2"/>
  <c r="U49" i="2"/>
  <c r="T49" i="2"/>
  <c r="S49" i="2"/>
  <c r="X49" i="2" s="1"/>
  <c r="R49" i="2"/>
  <c r="K49" i="2"/>
  <c r="X48" i="2"/>
  <c r="S48" i="2"/>
  <c r="T48" i="2" s="1"/>
  <c r="R48" i="2"/>
  <c r="W48" i="2" s="1"/>
  <c r="K48" i="2"/>
  <c r="X47" i="2"/>
  <c r="S47" i="2"/>
  <c r="T47" i="2" s="1"/>
  <c r="R47" i="2"/>
  <c r="W47" i="2" s="1"/>
  <c r="K47" i="2"/>
  <c r="W46" i="2"/>
  <c r="V46" i="2"/>
  <c r="U46" i="2"/>
  <c r="T46" i="2"/>
  <c r="S46" i="2"/>
  <c r="X46" i="2" s="1"/>
  <c r="R46" i="2"/>
  <c r="K46" i="2"/>
  <c r="X45" i="2"/>
  <c r="S45" i="2"/>
  <c r="T45" i="2" s="1"/>
  <c r="R45" i="2"/>
  <c r="W45" i="2" s="1"/>
  <c r="K45" i="2"/>
  <c r="S43" i="2"/>
  <c r="X43" i="2" s="1"/>
  <c r="R43" i="2"/>
  <c r="W43" i="2" s="1"/>
  <c r="K43" i="2"/>
  <c r="W42" i="2"/>
  <c r="V42" i="2"/>
  <c r="U42" i="2"/>
  <c r="T42" i="2"/>
  <c r="S42" i="2"/>
  <c r="X42" i="2" s="1"/>
  <c r="R42" i="2"/>
  <c r="K42" i="2"/>
  <c r="X40" i="2"/>
  <c r="S40" i="2"/>
  <c r="T40" i="2" s="1"/>
  <c r="R40" i="2"/>
  <c r="W40" i="2" s="1"/>
  <c r="K40" i="2"/>
  <c r="S39" i="2"/>
  <c r="X39" i="2" s="1"/>
  <c r="R39" i="2"/>
  <c r="W39" i="2" s="1"/>
  <c r="K39" i="2"/>
  <c r="W38" i="2"/>
  <c r="V38" i="2"/>
  <c r="U38" i="2"/>
  <c r="T38" i="2"/>
  <c r="S38" i="2"/>
  <c r="X38" i="2" s="1"/>
  <c r="R38" i="2"/>
  <c r="K38" i="2"/>
  <c r="X37" i="2"/>
  <c r="S37" i="2"/>
  <c r="T37" i="2" s="1"/>
  <c r="R37" i="2"/>
  <c r="W37" i="2" s="1"/>
  <c r="K37" i="2"/>
  <c r="S36" i="2"/>
  <c r="X36" i="2" s="1"/>
  <c r="R36" i="2"/>
  <c r="W36" i="2" s="1"/>
  <c r="K36" i="2"/>
  <c r="W35" i="2"/>
  <c r="V35" i="2"/>
  <c r="U35" i="2"/>
  <c r="T35" i="2"/>
  <c r="S35" i="2"/>
  <c r="X35" i="2" s="1"/>
  <c r="R35" i="2"/>
  <c r="K35" i="2"/>
  <c r="X34" i="2"/>
  <c r="S34" i="2"/>
  <c r="T34" i="2" s="1"/>
  <c r="R34" i="2"/>
  <c r="W34" i="2" s="1"/>
  <c r="K34" i="2"/>
  <c r="S33" i="2"/>
  <c r="X33" i="2" s="1"/>
  <c r="R33" i="2"/>
  <c r="W33" i="2" s="1"/>
  <c r="K33" i="2"/>
  <c r="W32" i="2"/>
  <c r="V32" i="2"/>
  <c r="U32" i="2"/>
  <c r="T32" i="2"/>
  <c r="S32" i="2"/>
  <c r="X32" i="2" s="1"/>
  <c r="R32" i="2"/>
  <c r="K32" i="2"/>
  <c r="X31" i="2"/>
  <c r="S31" i="2"/>
  <c r="T31" i="2" s="1"/>
  <c r="R31" i="2"/>
  <c r="W31" i="2" s="1"/>
  <c r="K31" i="2"/>
  <c r="S30" i="2"/>
  <c r="X30" i="2" s="1"/>
  <c r="R30" i="2"/>
  <c r="W30" i="2" s="1"/>
  <c r="K30" i="2"/>
  <c r="W28" i="2"/>
  <c r="V28" i="2"/>
  <c r="U28" i="2"/>
  <c r="T28" i="2"/>
  <c r="S28" i="2"/>
  <c r="X28" i="2" s="1"/>
  <c r="R28" i="2"/>
  <c r="K28" i="2"/>
  <c r="X27" i="2"/>
  <c r="S27" i="2"/>
  <c r="T27" i="2" s="1"/>
  <c r="R27" i="2"/>
  <c r="W27" i="2" s="1"/>
  <c r="K27" i="2"/>
  <c r="S26" i="2"/>
  <c r="X26" i="2" s="1"/>
  <c r="R26" i="2"/>
  <c r="W26" i="2" s="1"/>
  <c r="K26" i="2"/>
  <c r="W25" i="2"/>
  <c r="V25" i="2"/>
  <c r="U25" i="2"/>
  <c r="T25" i="2"/>
  <c r="S25" i="2"/>
  <c r="X25" i="2" s="1"/>
  <c r="R25" i="2"/>
  <c r="K25" i="2"/>
  <c r="X24" i="2"/>
  <c r="S24" i="2"/>
  <c r="T24" i="2" s="1"/>
  <c r="R24" i="2"/>
  <c r="W24" i="2" s="1"/>
  <c r="K24" i="2"/>
  <c r="S23" i="2"/>
  <c r="X23" i="2" s="1"/>
  <c r="R23" i="2"/>
  <c r="W23" i="2" s="1"/>
  <c r="K23" i="2"/>
  <c r="W21" i="2"/>
  <c r="V21" i="2"/>
  <c r="U21" i="2"/>
  <c r="T21" i="2"/>
  <c r="S21" i="2"/>
  <c r="X21" i="2" s="1"/>
  <c r="R21" i="2"/>
  <c r="K21" i="2"/>
  <c r="X20" i="2"/>
  <c r="S20" i="2"/>
  <c r="T20" i="2" s="1"/>
  <c r="R20" i="2"/>
  <c r="W20" i="2" s="1"/>
  <c r="K20" i="2"/>
  <c r="S19" i="2"/>
  <c r="X19" i="2" s="1"/>
  <c r="R19" i="2"/>
  <c r="W19" i="2" s="1"/>
  <c r="K19" i="2"/>
  <c r="W18" i="2"/>
  <c r="V18" i="2"/>
  <c r="U18" i="2"/>
  <c r="T18" i="2"/>
  <c r="S18" i="2"/>
  <c r="X18" i="2" s="1"/>
  <c r="R18" i="2"/>
  <c r="K18" i="2"/>
  <c r="X17" i="2"/>
  <c r="S17" i="2"/>
  <c r="T17" i="2" s="1"/>
  <c r="R17" i="2"/>
  <c r="W17" i="2" s="1"/>
  <c r="K17" i="2"/>
  <c r="S16" i="2"/>
  <c r="X16" i="2" s="1"/>
  <c r="R16" i="2"/>
  <c r="W16" i="2" s="1"/>
  <c r="K16" i="2"/>
  <c r="W15" i="2"/>
  <c r="V15" i="2"/>
  <c r="U15" i="2"/>
  <c r="T15" i="2"/>
  <c r="S15" i="2"/>
  <c r="X15" i="2" s="1"/>
  <c r="R15" i="2"/>
  <c r="K15" i="2"/>
  <c r="X14" i="2"/>
  <c r="S14" i="2"/>
  <c r="T14" i="2" s="1"/>
  <c r="R14" i="2"/>
  <c r="W14" i="2" s="1"/>
  <c r="K14" i="2"/>
  <c r="S13" i="2"/>
  <c r="X13" i="2" s="1"/>
  <c r="R13" i="2"/>
  <c r="W13" i="2" s="1"/>
  <c r="K13" i="2"/>
  <c r="W12" i="2"/>
  <c r="V12" i="2"/>
  <c r="U12" i="2"/>
  <c r="T12" i="2"/>
  <c r="S12" i="2"/>
  <c r="X12" i="2" s="1"/>
  <c r="R12" i="2"/>
  <c r="K12" i="2"/>
  <c r="X10" i="2"/>
  <c r="S10" i="2"/>
  <c r="T10" i="2" s="1"/>
  <c r="R10" i="2"/>
  <c r="W10" i="2" s="1"/>
  <c r="K10" i="2"/>
  <c r="S9" i="2"/>
  <c r="X9" i="2" s="1"/>
  <c r="R9" i="2"/>
  <c r="W9" i="2" s="1"/>
  <c r="K9" i="2"/>
  <c r="W7" i="2"/>
  <c r="V7" i="2"/>
  <c r="U7" i="2"/>
  <c r="T7" i="2"/>
  <c r="S7" i="2"/>
  <c r="X7" i="2" s="1"/>
  <c r="R7" i="2"/>
  <c r="K7" i="2"/>
  <c r="X6" i="2"/>
  <c r="S6" i="2"/>
  <c r="T6" i="2" s="1"/>
  <c r="R6" i="2"/>
  <c r="W6" i="2" s="1"/>
  <c r="K6" i="2"/>
  <c r="S5" i="2"/>
  <c r="X5" i="2" s="1"/>
  <c r="R5" i="2"/>
  <c r="W5" i="2" s="1"/>
  <c r="K5" i="2"/>
  <c r="W3" i="2"/>
  <c r="V3" i="2"/>
  <c r="U3" i="2"/>
  <c r="T3" i="2"/>
  <c r="S3" i="2"/>
  <c r="X3" i="2" s="1"/>
  <c r="R3" i="2"/>
  <c r="K3" i="2"/>
  <c r="R31" i="1"/>
  <c r="S31" i="1" s="1"/>
  <c r="Q31" i="1"/>
  <c r="V31" i="1" s="1"/>
  <c r="J31" i="1"/>
  <c r="R30" i="1"/>
  <c r="S30" i="1" s="1"/>
  <c r="Q30" i="1"/>
  <c r="V30" i="1" s="1"/>
  <c r="J30" i="1"/>
  <c r="R29" i="1"/>
  <c r="S29" i="1" s="1"/>
  <c r="Q29" i="1"/>
  <c r="V29" i="1" s="1"/>
  <c r="J29" i="1"/>
  <c r="R28" i="1"/>
  <c r="S28" i="1" s="1"/>
  <c r="Q28" i="1"/>
  <c r="V28" i="1" s="1"/>
  <c r="J28" i="1"/>
  <c r="R27" i="1"/>
  <c r="S27" i="1" s="1"/>
  <c r="Q27" i="1"/>
  <c r="J27" i="1"/>
  <c r="R26" i="1"/>
  <c r="S26" i="1" s="1"/>
  <c r="Q26" i="1"/>
  <c r="V26" i="1" s="1"/>
  <c r="J26" i="1"/>
  <c r="R25" i="1"/>
  <c r="S25" i="1" s="1"/>
  <c r="Q25" i="1"/>
  <c r="U25" i="1" s="1"/>
  <c r="J25" i="1"/>
  <c r="R24" i="1"/>
  <c r="S24" i="1" s="1"/>
  <c r="Q24" i="1"/>
  <c r="V24" i="1" s="1"/>
  <c r="J24" i="1"/>
  <c r="R23" i="1"/>
  <c r="S23" i="1" s="1"/>
  <c r="Q23" i="1"/>
  <c r="V23" i="1" s="1"/>
  <c r="J23" i="1"/>
  <c r="R22" i="1"/>
  <c r="S22" i="1" s="1"/>
  <c r="Q22" i="1"/>
  <c r="V22" i="1" s="1"/>
  <c r="J22" i="1"/>
  <c r="R21" i="1"/>
  <c r="S21" i="1" s="1"/>
  <c r="Q21" i="1"/>
  <c r="V21" i="1" s="1"/>
  <c r="J21" i="1"/>
  <c r="R20" i="1"/>
  <c r="S20" i="1" s="1"/>
  <c r="Q20" i="1"/>
  <c r="J20" i="1"/>
  <c r="R19" i="1"/>
  <c r="S19" i="1" s="1"/>
  <c r="Q19" i="1"/>
  <c r="V19" i="1" s="1"/>
  <c r="J19" i="1"/>
  <c r="R18" i="1"/>
  <c r="S18" i="1" s="1"/>
  <c r="Q18" i="1"/>
  <c r="V18" i="1" s="1"/>
  <c r="J18" i="1"/>
  <c r="J17" i="1"/>
  <c r="R3" i="1"/>
  <c r="S3" i="1" s="1"/>
  <c r="Q3" i="1"/>
  <c r="T3" i="1" s="1"/>
  <c r="J3" i="1"/>
  <c r="R2" i="1"/>
  <c r="S2" i="1" s="1"/>
  <c r="Q2" i="1"/>
  <c r="J2" i="1"/>
  <c r="T27" i="1" l="1"/>
  <c r="U22" i="1"/>
  <c r="T20" i="1"/>
  <c r="U3" i="1"/>
  <c r="T26" i="1"/>
  <c r="U27" i="1"/>
  <c r="V27" i="1"/>
  <c r="V25" i="1"/>
  <c r="U20" i="1"/>
  <c r="V20" i="1"/>
  <c r="V3" i="1"/>
  <c r="U21" i="1"/>
  <c r="U26" i="1"/>
  <c r="T2" i="1"/>
  <c r="T22" i="1"/>
  <c r="T21" i="1"/>
  <c r="U2" i="1"/>
  <c r="V2" i="1"/>
  <c r="T28" i="1"/>
  <c r="U68" i="2"/>
  <c r="V68" i="2"/>
  <c r="T29" i="1"/>
  <c r="T24" i="1"/>
  <c r="U29" i="1"/>
  <c r="T19" i="1"/>
  <c r="U24" i="1"/>
  <c r="T31" i="1"/>
  <c r="U6" i="2"/>
  <c r="U10" i="2"/>
  <c r="U14" i="2"/>
  <c r="U17" i="2"/>
  <c r="U20" i="2"/>
  <c r="U24" i="2"/>
  <c r="U27" i="2"/>
  <c r="U31" i="2"/>
  <c r="U34" i="2"/>
  <c r="U37" i="2"/>
  <c r="U40" i="2"/>
  <c r="U45" i="2"/>
  <c r="U48" i="2"/>
  <c r="U52" i="2"/>
  <c r="U56" i="2"/>
  <c r="U59" i="2"/>
  <c r="U64" i="2"/>
  <c r="U67" i="2"/>
  <c r="U19" i="1"/>
  <c r="U31" i="1"/>
  <c r="V6" i="2"/>
  <c r="V10" i="2"/>
  <c r="V14" i="2"/>
  <c r="V17" i="2"/>
  <c r="V20" i="2"/>
  <c r="V24" i="2"/>
  <c r="V27" i="2"/>
  <c r="V31" i="2"/>
  <c r="V34" i="2"/>
  <c r="V37" i="2"/>
  <c r="V40" i="2"/>
  <c r="V45" i="2"/>
  <c r="V48" i="2"/>
  <c r="V52" i="2"/>
  <c r="V56" i="2"/>
  <c r="V59" i="2"/>
  <c r="V64" i="2"/>
  <c r="V67" i="2"/>
  <c r="T70" i="2"/>
  <c r="T23" i="1"/>
  <c r="U28" i="1"/>
  <c r="U5" i="2"/>
  <c r="U9" i="2"/>
  <c r="U13" i="2"/>
  <c r="U16" i="2"/>
  <c r="U19" i="2"/>
  <c r="U23" i="2"/>
  <c r="U26" i="2"/>
  <c r="U30" i="2"/>
  <c r="U33" i="2"/>
  <c r="U36" i="2"/>
  <c r="U39" i="2"/>
  <c r="U43" i="2"/>
  <c r="U47" i="2"/>
  <c r="U50" i="2"/>
  <c r="U55" i="2"/>
  <c r="U58" i="2"/>
  <c r="U62" i="2"/>
  <c r="U66" i="2"/>
  <c r="T18" i="1"/>
  <c r="U23" i="1"/>
  <c r="T30" i="1"/>
  <c r="V5" i="2"/>
  <c r="V9" i="2"/>
  <c r="V13" i="2"/>
  <c r="V16" i="2"/>
  <c r="V19" i="2"/>
  <c r="V23" i="2"/>
  <c r="V26" i="2"/>
  <c r="V30" i="2"/>
  <c r="V33" i="2"/>
  <c r="V36" i="2"/>
  <c r="V39" i="2"/>
  <c r="V43" i="2"/>
  <c r="V47" i="2"/>
  <c r="V50" i="2"/>
  <c r="V55" i="2"/>
  <c r="V58" i="2"/>
  <c r="V62" i="2"/>
  <c r="V66" i="2"/>
  <c r="T5" i="2"/>
  <c r="T9" i="2"/>
  <c r="T13" i="2"/>
  <c r="T16" i="2"/>
  <c r="T19" i="2"/>
  <c r="T23" i="2"/>
  <c r="T26" i="2"/>
  <c r="T30" i="2"/>
  <c r="T33" i="2"/>
  <c r="T36" i="2"/>
  <c r="T39" i="2"/>
  <c r="T43" i="2"/>
  <c r="U18" i="1"/>
  <c r="T25" i="1"/>
  <c r="U30" i="1"/>
</calcChain>
</file>

<file path=xl/sharedStrings.xml><?xml version="1.0" encoding="utf-8"?>
<sst xmlns="http://schemas.openxmlformats.org/spreadsheetml/2006/main" count="303" uniqueCount="238">
  <si>
    <t>UPC</t>
  </si>
  <si>
    <t>Item #</t>
  </si>
  <si>
    <t>ASIN</t>
  </si>
  <si>
    <t>URL</t>
  </si>
  <si>
    <t>Pack Type</t>
  </si>
  <si>
    <t>MAP</t>
  </si>
  <si>
    <t>S&amp;L</t>
  </si>
  <si>
    <t>Product Name/Description</t>
  </si>
  <si>
    <t>Buy Box Price</t>
  </si>
  <si>
    <t>Comp Price</t>
  </si>
  <si>
    <t># Comp Sellers</t>
  </si>
  <si>
    <t xml:space="preserve">Cost </t>
  </si>
  <si>
    <t>#/Case</t>
  </si>
  <si>
    <t>FBA Net</t>
  </si>
  <si>
    <t>Est. Sales/Mo</t>
  </si>
  <si>
    <t>Est. Prep</t>
  </si>
  <si>
    <t>Profit/Unit</t>
  </si>
  <si>
    <t>Sales Equity/Mo</t>
  </si>
  <si>
    <t>Total Spend</t>
  </si>
  <si>
    <t>Total Mo. Profit</t>
  </si>
  <si>
    <t>Profit Margin</t>
  </si>
  <si>
    <t>ROI</t>
  </si>
  <si>
    <t>ORDER</t>
  </si>
  <si>
    <t xml:space="preserve">Notes </t>
  </si>
  <si>
    <t>UPC (Old)</t>
  </si>
  <si>
    <t>UPC (New)</t>
  </si>
  <si>
    <t>Multi?Variety?</t>
  </si>
  <si>
    <t>SNL</t>
  </si>
  <si>
    <t>Est. # of Sales</t>
  </si>
  <si>
    <t>SalesEquity/Mo</t>
  </si>
  <si>
    <t>Total Profit</t>
  </si>
  <si>
    <t xml:space="preserve">#sold 45 days </t>
  </si>
  <si>
    <t>HOLIDAY PROMO</t>
  </si>
  <si>
    <t>8-5999990933-3</t>
  </si>
  <si>
    <t>6-7215390933-3</t>
  </si>
  <si>
    <t>Holiday Cheer Kit</t>
  </si>
  <si>
    <t>Kit</t>
  </si>
  <si>
    <t>SHAMPOO</t>
  </si>
  <si>
    <t>8-5999990531-1</t>
  </si>
  <si>
    <t>6-7215390531-2</t>
  </si>
  <si>
    <t>NOTES:</t>
  </si>
  <si>
    <t>Daily Shampoo</t>
  </si>
  <si>
    <t>Quick Links:</t>
  </si>
  <si>
    <t>Row Color Key:</t>
  </si>
  <si>
    <t>**INSERT LINK TO PRICE SHEET HERE!**</t>
  </si>
  <si>
    <t>Sold by Amazon</t>
  </si>
  <si>
    <t>2.5 oz</t>
  </si>
  <si>
    <t>8-5999990533-5</t>
  </si>
  <si>
    <t>6-7215390533-6</t>
  </si>
  <si>
    <t>MAP Violation</t>
  </si>
  <si>
    <t>12 oz</t>
  </si>
  <si>
    <t>8-5999990541-0</t>
  </si>
  <si>
    <t>6-7215390541-1</t>
  </si>
  <si>
    <t>Daily Shampoo Liter</t>
  </si>
  <si>
    <t>33.8 oz.</t>
  </si>
  <si>
    <t>Hazmat</t>
  </si>
  <si>
    <t>CONDITIONER</t>
  </si>
  <si>
    <t>8-5999990534-2</t>
  </si>
  <si>
    <t>6-7215390534-3</t>
  </si>
  <si>
    <t>Daily Conditioner</t>
  </si>
  <si>
    <t>8-5999990539-7</t>
  </si>
  <si>
    <t>6-7215390539-8</t>
  </si>
  <si>
    <t>Daily Conditioner Liter</t>
  </si>
  <si>
    <t>33.8 oz</t>
  </si>
  <si>
    <t>STYLE</t>
  </si>
  <si>
    <t>8-5999990535-9</t>
  </si>
  <si>
    <t>6-7215390535-9</t>
  </si>
  <si>
    <t>Styling Gel</t>
  </si>
  <si>
    <t>8-5999990537-3</t>
  </si>
  <si>
    <t>6-7215390537-3</t>
  </si>
  <si>
    <t>Styling Gel with Free Pump</t>
  </si>
  <si>
    <t>16.9 oz</t>
  </si>
  <si>
    <t>8-5999990530-4</t>
  </si>
  <si>
    <t>6-7215390530-5</t>
  </si>
  <si>
    <t>Mega Firm Gel</t>
  </si>
  <si>
    <t>8-5999990536-6</t>
  </si>
  <si>
    <t>6-7215390536-7</t>
  </si>
  <si>
    <t>8-5999990543-4</t>
  </si>
  <si>
    <t>6-7215390543-5</t>
  </si>
  <si>
    <t>Mega Firm with Free Pump</t>
  </si>
  <si>
    <t>8-5999990540-3</t>
  </si>
  <si>
    <t>6-7215390540-4</t>
  </si>
  <si>
    <t>Mega Firm Liter</t>
  </si>
  <si>
    <t>8-5999990538-0</t>
  </si>
  <si>
    <t>6-7215390538-1</t>
  </si>
  <si>
    <t>Wood Glue Extreme Styling Hair Gel</t>
  </si>
  <si>
    <t>4 oz</t>
  </si>
  <si>
    <t>8-5999990638-7</t>
  </si>
  <si>
    <t>6-7215390638-8</t>
  </si>
  <si>
    <t>Tuff Texture Spray</t>
  </si>
  <si>
    <t>8-5999990702-5</t>
  </si>
  <si>
    <t>6-7215390702-6</t>
  </si>
  <si>
    <t>Messy Styling Stick</t>
  </si>
  <si>
    <t>2.6 oz</t>
  </si>
  <si>
    <t>8-5999990705-6</t>
  </si>
  <si>
    <t>6-7215390705-7</t>
  </si>
  <si>
    <t>Brickhead Styling Gel</t>
  </si>
  <si>
    <t>POMADE  - STYLING PUCKS</t>
  </si>
  <si>
    <t>8-5999990368-3</t>
  </si>
  <si>
    <t>6-7215390368-4</t>
  </si>
  <si>
    <t>HeadWax</t>
  </si>
  <si>
    <t>2 oz</t>
  </si>
  <si>
    <t>8-5999990595-3</t>
  </si>
  <si>
    <t>6-7215390595-4</t>
  </si>
  <si>
    <t>Web</t>
  </si>
  <si>
    <t>3.4 oz</t>
  </si>
  <si>
    <t>8-5999990596-0</t>
  </si>
  <si>
    <t>6-7215390596-1</t>
  </si>
  <si>
    <t>Pomade</t>
  </si>
  <si>
    <t>8-5999990598-4</t>
  </si>
  <si>
    <t>6-7215390598-5</t>
  </si>
  <si>
    <t>Cream</t>
  </si>
  <si>
    <t>8-5999990597-7</t>
  </si>
  <si>
    <t>6-7215390597-8</t>
  </si>
  <si>
    <t>Clay</t>
  </si>
  <si>
    <t>8-5999990704-9</t>
  </si>
  <si>
    <t>6-7215390704-0</t>
  </si>
  <si>
    <t>Mold It Styling Paste</t>
  </si>
  <si>
    <t>BODY</t>
  </si>
  <si>
    <t>0-7006697795-0</t>
  </si>
  <si>
    <t>6-7215397795-1</t>
  </si>
  <si>
    <t>3-N-1 Triple Treat</t>
  </si>
  <si>
    <t>6 EACH</t>
  </si>
  <si>
    <t>32 oz</t>
  </si>
  <si>
    <t>8-5999990874-9</t>
  </si>
  <si>
    <t>6-7215390874-0</t>
  </si>
  <si>
    <t>3-N-1Tall, Dark and Handsome</t>
  </si>
  <si>
    <t>8-5999990617-2</t>
  </si>
  <si>
    <t>6-7215390617-3</t>
  </si>
  <si>
    <t>Hair and Body Wash</t>
  </si>
  <si>
    <t>10 oz</t>
  </si>
  <si>
    <t>8-5999990661-5</t>
  </si>
  <si>
    <t>6-7215390661-6</t>
  </si>
  <si>
    <t>Just4Play Hair and Body Wash</t>
  </si>
  <si>
    <t>8-5999990555-7</t>
  </si>
  <si>
    <t>6-7215390555-7</t>
  </si>
  <si>
    <t>Hair and Shampoo Body Bar</t>
  </si>
  <si>
    <t>3 oz</t>
  </si>
  <si>
    <t>8-5999990599-1</t>
  </si>
  <si>
    <t>6-7215390599-2</t>
  </si>
  <si>
    <t>8 oz</t>
  </si>
  <si>
    <t>8-5999990589-2</t>
  </si>
  <si>
    <t>6-7215390589-3</t>
  </si>
  <si>
    <t>Moisturizing Bar</t>
  </si>
  <si>
    <t>8-5999900043-6</t>
  </si>
  <si>
    <t>6-7215300043-6</t>
  </si>
  <si>
    <t>Love Grenade &amp; Laundry Spray</t>
  </si>
  <si>
    <t>4.25 oz</t>
  </si>
  <si>
    <t>8-5999990592-2</t>
  </si>
  <si>
    <t>6-7215390592-2</t>
  </si>
  <si>
    <t>Just4Play Body Spray</t>
  </si>
  <si>
    <t>8-5999990830-5</t>
  </si>
  <si>
    <t>Soap Duo</t>
  </si>
  <si>
    <t>8-5999990829-9</t>
  </si>
  <si>
    <t>6-7215390829-0</t>
  </si>
  <si>
    <t>Activated Charcoal Bar Soap</t>
  </si>
  <si>
    <t>COLOGNE</t>
  </si>
  <si>
    <t>8-5999990677-6</t>
  </si>
  <si>
    <t>6-7215390677-7</t>
  </si>
  <si>
    <t>Woody's Cologne</t>
  </si>
  <si>
    <t>3.4 fl oz</t>
  </si>
  <si>
    <t>8-5999990753-7</t>
  </si>
  <si>
    <t>6-7215390753-7</t>
  </si>
  <si>
    <t>Woody's Cologne 6 pc Display</t>
  </si>
  <si>
    <t>1 DISPLAY</t>
  </si>
  <si>
    <t>Dsply</t>
  </si>
  <si>
    <t>SHAVE</t>
  </si>
  <si>
    <t>8-5999990571-7</t>
  </si>
  <si>
    <t>6-7215390571-8</t>
  </si>
  <si>
    <t>Shave Lather</t>
  </si>
  <si>
    <t>6 oz</t>
  </si>
  <si>
    <t>8-5999990746-9</t>
  </si>
  <si>
    <t>6-7215390746-0</t>
  </si>
  <si>
    <t>Shave Oil</t>
  </si>
  <si>
    <t>1 oz</t>
  </si>
  <si>
    <t>8-5999990573-1</t>
  </si>
  <si>
    <t>6-7215390573-2</t>
  </si>
  <si>
    <t>Shave Relief Balm</t>
  </si>
  <si>
    <t>8-5999990697-4</t>
  </si>
  <si>
    <t>6-7215390697-5</t>
  </si>
  <si>
    <t>After Shave Tonic</t>
  </si>
  <si>
    <t>6.3 fl oz</t>
  </si>
  <si>
    <t>8-5999990931-9</t>
  </si>
  <si>
    <t>6-7215390931-0</t>
  </si>
  <si>
    <t>Shave Butter</t>
  </si>
  <si>
    <t>8-5999990932-9</t>
  </si>
  <si>
    <t>6-7215390932-6</t>
  </si>
  <si>
    <t>Shave Butter 6pc Display</t>
  </si>
  <si>
    <t>2 DISPLAY</t>
  </si>
  <si>
    <t>FACE</t>
  </si>
  <si>
    <t>8-5999990801-5</t>
  </si>
  <si>
    <t>6-7215390801-5</t>
  </si>
  <si>
    <t>Black Mask 6pc</t>
  </si>
  <si>
    <t>6-7215390916-6</t>
  </si>
  <si>
    <t>Dude Lip Balm 12pc</t>
  </si>
  <si>
    <t>BEARD</t>
  </si>
  <si>
    <t>8-5999990720-9</t>
  </si>
  <si>
    <t>6-7215390720-0</t>
  </si>
  <si>
    <t>Beard Balm</t>
  </si>
  <si>
    <t>8-5999990748-3</t>
  </si>
  <si>
    <t>6-7215390748-4</t>
  </si>
  <si>
    <t>Beard Wash</t>
  </si>
  <si>
    <t>6.3 oz</t>
  </si>
  <si>
    <t>8-5999990721-6</t>
  </si>
  <si>
    <t>6-7215390721-7</t>
  </si>
  <si>
    <t>Beard 2-in-1 Conditioner</t>
  </si>
  <si>
    <t>8-5999990759-9</t>
  </si>
  <si>
    <t>6-7215390759-0</t>
  </si>
  <si>
    <t>Beard &amp; Tattoo Oil</t>
  </si>
  <si>
    <t>8-5999990761-2</t>
  </si>
  <si>
    <t>6-7215390761-3</t>
  </si>
  <si>
    <t>Beard Stuff Kit</t>
  </si>
  <si>
    <t>6 KITS</t>
  </si>
  <si>
    <t>STACHE</t>
  </si>
  <si>
    <t>8-5999990690-5</t>
  </si>
  <si>
    <t>6-7215390690-6</t>
  </si>
  <si>
    <t>Stache Wax</t>
  </si>
  <si>
    <t>.5 oz</t>
  </si>
  <si>
    <t>8-5999990764-3</t>
  </si>
  <si>
    <t>6-7215390764-3</t>
  </si>
  <si>
    <t>Stache Wax 6 pc Display</t>
  </si>
  <si>
    <t>SALON DISPLAY</t>
  </si>
  <si>
    <t>N/A</t>
  </si>
  <si>
    <t>Beard &amp; Shave Center 18pc</t>
  </si>
  <si>
    <t>8-5999990736-0</t>
  </si>
  <si>
    <t>6-7215390736-0</t>
  </si>
  <si>
    <t>Matte Styling Center</t>
  </si>
  <si>
    <t>Small Salon Opener 19pc</t>
  </si>
  <si>
    <t>8-5999997793-6</t>
  </si>
  <si>
    <t>Just4Play Body Wash &amp; Bar Display</t>
  </si>
  <si>
    <t>8-5999997794-3</t>
  </si>
  <si>
    <t>Hair &amp; Body Wash &amp; Bar Display</t>
  </si>
  <si>
    <t>MISC</t>
  </si>
  <si>
    <t>8-5999990576-2</t>
  </si>
  <si>
    <t>6-7215390576-2</t>
  </si>
  <si>
    <t>Woody's Liter Pump</t>
  </si>
  <si>
    <t>https://sellercentral.amazon.com/gp/help/201003400</t>
  </si>
  <si>
    <t>https://drive.google.com/file/d/1yAxHpeuldnLBa3vi6GHkJH-VW5Uee64H/view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</si>
</sst>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b/>
      <sz val="8"/>
      <name val="Arial"/>
    </font>
    <font>
      <sz val="10"/>
      <name val="Arial"/>
    </font>
    <font>
      <b/>
      <sz val="10"/>
      <color rgb="FF000000"/>
      <name val="Calibri"/>
    </font>
    <font>
      <sz val="10"/>
      <name val="Arial"/>
    </font>
    <font>
      <sz val="8"/>
      <name val="Arial"/>
    </font>
    <font>
      <b/>
      <sz val="10"/>
      <name val="Arial"/>
    </font>
    <font>
      <sz val="10"/>
      <color rgb="FF333333"/>
      <name val="Verdana"/>
    </font>
    <font>
      <b/>
      <sz val="10"/>
      <color rgb="FFFF0000"/>
      <name val="Arial"/>
    </font>
    <font>
      <sz val="10"/>
      <name val="Arial"/>
    </font>
    <font>
      <b/>
      <u/>
      <sz val="10"/>
      <name val="Arial"/>
    </font>
    <font>
      <b/>
      <sz val="10"/>
      <name val="Arial"/>
    </font>
    <font>
      <u/>
      <sz val="10"/>
      <color rgb="FF0000FF"/>
      <name val="Arial"/>
    </font>
    <font>
      <sz val="8"/>
      <name val="Arial"/>
    </font>
    <font>
      <b/>
      <sz val="10"/>
      <color rgb="FFFE0000"/>
      <name val="Arial"/>
    </font>
    <font>
      <u/>
      <sz val="10"/>
      <color rgb="FF0000FF"/>
      <name val="Arial"/>
    </font>
    <font>
      <u/>
      <sz val="10"/>
      <color rgb="FF0000FF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0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4" fillId="0" borderId="0" xfId="0" applyNumberFormat="1" applyFont="1"/>
    <xf numFmtId="0" fontId="4" fillId="0" borderId="0" xfId="0" applyFont="1"/>
    <xf numFmtId="49" fontId="5" fillId="0" borderId="0" xfId="0" applyNumberFormat="1" applyFont="1" applyAlignment="1">
      <alignment horizontal="center" wrapText="1"/>
    </xf>
    <xf numFmtId="164" fontId="6" fillId="0" borderId="0" xfId="0" applyNumberFormat="1" applyFont="1"/>
    <xf numFmtId="49" fontId="5" fillId="0" borderId="0" xfId="0" applyNumberFormat="1" applyFont="1" applyAlignment="1">
      <alignment horizontal="left" wrapText="1"/>
    </xf>
    <xf numFmtId="0" fontId="6" fillId="0" borderId="0" xfId="0" applyFont="1"/>
    <xf numFmtId="164" fontId="4" fillId="0" borderId="0" xfId="0" applyNumberFormat="1" applyFont="1"/>
    <xf numFmtId="49" fontId="6" fillId="0" borderId="0" xfId="0" applyNumberFormat="1" applyFont="1"/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center"/>
    </xf>
    <xf numFmtId="0" fontId="7" fillId="0" borderId="0" xfId="0" applyFont="1"/>
    <xf numFmtId="164" fontId="4" fillId="2" borderId="0" xfId="0" applyNumberFormat="1" applyFont="1" applyFill="1"/>
    <xf numFmtId="0" fontId="4" fillId="2" borderId="0" xfId="0" applyFont="1" applyFill="1"/>
    <xf numFmtId="0" fontId="8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49" fontId="4" fillId="0" borderId="0" xfId="0" applyNumberFormat="1" applyFont="1" applyAlignment="1">
      <alignment wrapText="1"/>
    </xf>
    <xf numFmtId="49" fontId="12" fillId="0" borderId="0" xfId="0" applyNumberFormat="1" applyFont="1"/>
    <xf numFmtId="164" fontId="11" fillId="0" borderId="0" xfId="0" applyNumberFormat="1" applyFont="1"/>
    <xf numFmtId="49" fontId="2" fillId="0" borderId="0" xfId="0" applyNumberFormat="1" applyFont="1"/>
    <xf numFmtId="10" fontId="4" fillId="0" borderId="0" xfId="0" applyNumberFormat="1" applyFont="1"/>
    <xf numFmtId="49" fontId="13" fillId="0" borderId="0" xfId="0" applyNumberFormat="1" applyFont="1"/>
    <xf numFmtId="49" fontId="4" fillId="3" borderId="0" xfId="0" applyNumberFormat="1" applyFont="1" applyFill="1"/>
    <xf numFmtId="49" fontId="14" fillId="0" borderId="0" xfId="0" applyNumberFormat="1" applyFont="1"/>
    <xf numFmtId="49" fontId="4" fillId="4" borderId="0" xfId="0" applyNumberFormat="1" applyFont="1" applyFill="1"/>
    <xf numFmtId="49" fontId="7" fillId="0" borderId="0" xfId="0" applyNumberFormat="1" applyFont="1"/>
    <xf numFmtId="164" fontId="7" fillId="0" borderId="0" xfId="0" applyNumberFormat="1" applyFont="1"/>
    <xf numFmtId="49" fontId="4" fillId="5" borderId="0" xfId="0" applyNumberFormat="1" applyFont="1" applyFill="1"/>
    <xf numFmtId="0" fontId="16" fillId="0" borderId="0" xfId="0" applyFont="1"/>
    <xf numFmtId="10" fontId="7" fillId="0" borderId="0" xfId="0" applyNumberFormat="1" applyFont="1"/>
    <xf numFmtId="0" fontId="17" fillId="0" borderId="0" xfId="0" applyFont="1"/>
    <xf numFmtId="49" fontId="15" fillId="0" borderId="4" xfId="0" applyNumberFormat="1" applyFont="1" applyBorder="1" applyAlignment="1">
      <alignment horizontal="left"/>
    </xf>
    <xf numFmtId="0" fontId="0" fillId="0" borderId="0" xfId="0"/>
    <xf numFmtId="0" fontId="11" fillId="0" borderId="5" xfId="0" applyFont="1" applyBorder="1"/>
    <xf numFmtId="49" fontId="15" fillId="0" borderId="6" xfId="0" applyNumberFormat="1" applyFont="1" applyBorder="1" applyAlignment="1">
      <alignment horizontal="left"/>
    </xf>
    <xf numFmtId="0" fontId="11" fillId="0" borderId="7" xfId="0" applyFont="1" applyBorder="1"/>
    <xf numFmtId="0" fontId="11" fillId="0" borderId="8" xfId="0" applyFont="1" applyBorder="1"/>
    <xf numFmtId="49" fontId="6" fillId="0" borderId="4" xfId="0" applyNumberFormat="1" applyFont="1" applyBorder="1" applyAlignment="1">
      <alignment horizontal="left"/>
    </xf>
    <xf numFmtId="49" fontId="1" fillId="0" borderId="1" xfId="0" applyNumberFormat="1" applyFont="1" applyBorder="1"/>
    <xf numFmtId="0" fontId="11" fillId="0" borderId="2" xfId="0" applyFont="1" applyBorder="1"/>
    <xf numFmtId="0" fontId="11" fillId="0" borderId="3" xfId="0" applyFont="1" applyBorder="1"/>
    <xf numFmtId="0" fontId="15" fillId="0" borderId="4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yAxHpeuldnLBa3vi6GHkJH-VW5Uee64H/view" TargetMode="External"/><Relationship Id="rId1" Type="http://schemas.openxmlformats.org/officeDocument/2006/relationships/hyperlink" Target="https://sellercentral.amazon.com/gp/help/201003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  <outlinePr summaryBelow="0" summaryRight="0"/>
  </sheetPr>
  <dimension ref="A1:AA50"/>
  <sheetViews>
    <sheetView tabSelected="1" workbookViewId="0">
      <pane ySplit="1" topLeftCell="A2" activePane="bottomLeft" state="frozen"/>
      <selection pane="bottomLeft" activeCell="H36" sqref="H36"/>
    </sheetView>
  </sheetViews>
  <sheetFormatPr defaultColWidth="14.42578125" defaultRowHeight="15.75" customHeight="1" x14ac:dyDescent="0.2"/>
  <cols>
    <col min="1" max="1" width="15" customWidth="1"/>
    <col min="2" max="2" width="7" customWidth="1"/>
    <col min="3" max="3" width="13.42578125" customWidth="1"/>
    <col min="4" max="4" width="5" customWidth="1"/>
    <col min="5" max="5" width="12.7109375" customWidth="1"/>
    <col min="6" max="6" width="5.28515625" customWidth="1"/>
    <col min="7" max="7" width="4.85546875" customWidth="1"/>
    <col min="8" max="8" width="24.7109375" customWidth="1"/>
    <col min="9" max="9" width="13.7109375" customWidth="1"/>
    <col min="10" max="10" width="11.42578125" customWidth="1"/>
    <col min="11" max="11" width="14.7109375" customWidth="1"/>
    <col min="12" max="12" width="5.85546875" customWidth="1"/>
    <col min="13" max="13" width="7.140625" customWidth="1"/>
    <col min="14" max="14" width="8.42578125" customWidth="1"/>
    <col min="15" max="15" width="13.28515625" customWidth="1"/>
    <col min="16" max="16" width="9.140625" customWidth="1"/>
    <col min="17" max="17" width="10.140625" customWidth="1"/>
    <col min="18" max="18" width="15.42578125" customWidth="1"/>
    <col min="19" max="19" width="11.5703125" customWidth="1"/>
    <col min="20" max="20" width="14.5703125" customWidth="1"/>
    <col min="21" max="21" width="12.5703125" customWidth="1"/>
    <col min="22" max="22" width="7.28515625" customWidth="1"/>
    <col min="23" max="24" width="7.85546875" customWidth="1"/>
  </cols>
  <sheetData>
    <row r="1" spans="1:27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1" t="s">
        <v>7</v>
      </c>
      <c r="I1" s="6" t="s">
        <v>8</v>
      </c>
      <c r="J1" s="6" t="s">
        <v>9</v>
      </c>
      <c r="K1" s="1" t="s">
        <v>10</v>
      </c>
      <c r="L1" s="6" t="s">
        <v>11</v>
      </c>
      <c r="M1" s="1" t="s">
        <v>12</v>
      </c>
      <c r="N1" s="6" t="s">
        <v>13</v>
      </c>
      <c r="O1" s="2" t="s">
        <v>14</v>
      </c>
      <c r="P1" s="6" t="s">
        <v>15</v>
      </c>
      <c r="Q1" s="6" t="s">
        <v>16</v>
      </c>
      <c r="R1" s="1" t="s">
        <v>17</v>
      </c>
      <c r="S1" s="6" t="s">
        <v>18</v>
      </c>
      <c r="T1" s="3" t="s">
        <v>19</v>
      </c>
      <c r="U1" s="7" t="s">
        <v>20</v>
      </c>
      <c r="V1" s="7" t="s">
        <v>21</v>
      </c>
      <c r="W1" s="1" t="s">
        <v>22</v>
      </c>
      <c r="X1" s="3" t="s">
        <v>23</v>
      </c>
      <c r="Y1" s="8"/>
      <c r="Z1" s="8"/>
      <c r="AA1" s="8"/>
    </row>
    <row r="2" spans="1:27" ht="12.75" x14ac:dyDescent="0.2">
      <c r="A2" s="9"/>
      <c r="B2" s="10"/>
      <c r="C2" s="9"/>
      <c r="D2" s="9"/>
      <c r="E2" s="10"/>
      <c r="F2" s="12"/>
      <c r="G2" s="14"/>
      <c r="H2" s="9"/>
      <c r="I2" s="15"/>
      <c r="J2" s="15">
        <f t="shared" ref="J2:J31" si="0">I2*1.02</f>
        <v>0</v>
      </c>
      <c r="K2" s="9"/>
      <c r="L2" s="15"/>
      <c r="M2" s="9"/>
      <c r="N2" s="15"/>
      <c r="O2" s="16"/>
      <c r="P2" s="15">
        <v>0.6</v>
      </c>
      <c r="Q2" s="17">
        <f t="shared" ref="Q2:Q31" si="1">N2-L2-P2</f>
        <v>-0.6</v>
      </c>
      <c r="R2" s="9">
        <f t="shared" ref="R2:R31" si="2">O2/(K2+1)</f>
        <v>0</v>
      </c>
      <c r="S2" s="17">
        <f t="shared" ref="S2:S31" si="3">R2*L2</f>
        <v>0</v>
      </c>
      <c r="T2" s="17">
        <f t="shared" ref="T2:T31" si="4">Q2*R2</f>
        <v>0</v>
      </c>
      <c r="U2" s="18" t="e">
        <f t="shared" ref="U2:U31" si="5">Q2/I2</f>
        <v>#DIV/0!</v>
      </c>
      <c r="V2" s="18" t="e">
        <f t="shared" ref="V2:V31" si="6">Q2/L2</f>
        <v>#DIV/0!</v>
      </c>
      <c r="W2" s="9"/>
      <c r="X2" s="10"/>
      <c r="Y2" s="19"/>
      <c r="Z2" s="19"/>
      <c r="AA2" s="19"/>
    </row>
    <row r="3" spans="1:27" ht="12.75" x14ac:dyDescent="0.2">
      <c r="A3" s="9"/>
      <c r="B3" s="10"/>
      <c r="C3" s="9"/>
      <c r="D3" s="9"/>
      <c r="E3" s="10"/>
      <c r="F3" s="15"/>
      <c r="G3" s="14"/>
      <c r="H3" s="9"/>
      <c r="I3" s="15"/>
      <c r="J3" s="15">
        <f t="shared" si="0"/>
        <v>0</v>
      </c>
      <c r="K3" s="9"/>
      <c r="L3" s="15"/>
      <c r="M3" s="9"/>
      <c r="N3" s="15"/>
      <c r="O3" s="9"/>
      <c r="P3" s="15">
        <v>0.6</v>
      </c>
      <c r="Q3" s="17">
        <f t="shared" si="1"/>
        <v>-0.6</v>
      </c>
      <c r="R3" s="9">
        <f t="shared" si="2"/>
        <v>0</v>
      </c>
      <c r="S3" s="17">
        <f t="shared" si="3"/>
        <v>0</v>
      </c>
      <c r="T3" s="17">
        <f t="shared" si="4"/>
        <v>0</v>
      </c>
      <c r="U3" s="18" t="e">
        <f t="shared" si="5"/>
        <v>#DIV/0!</v>
      </c>
      <c r="V3" s="18" t="e">
        <f t="shared" si="6"/>
        <v>#DIV/0!</v>
      </c>
      <c r="W3" s="9"/>
      <c r="X3" s="10"/>
      <c r="Y3" s="19"/>
      <c r="Z3" s="19"/>
      <c r="AA3" s="19"/>
    </row>
    <row r="4" spans="1:27" ht="12.75" x14ac:dyDescent="0.2">
      <c r="A4" s="9"/>
      <c r="B4" s="10"/>
      <c r="C4" s="9"/>
      <c r="D4" s="9"/>
      <c r="E4" s="10"/>
      <c r="F4" s="15"/>
      <c r="G4" s="14"/>
      <c r="H4" s="9"/>
      <c r="I4" s="15"/>
      <c r="J4" s="15">
        <f t="shared" si="0"/>
        <v>0</v>
      </c>
      <c r="K4" s="9"/>
      <c r="L4" s="15"/>
      <c r="M4" s="9"/>
      <c r="N4" s="15"/>
      <c r="O4" s="9"/>
      <c r="P4" s="15">
        <v>0.6</v>
      </c>
      <c r="Q4" s="17">
        <f t="shared" ref="Q4:Q17" si="7">N4-L4-P4</f>
        <v>-0.6</v>
      </c>
      <c r="R4" s="9">
        <f t="shared" ref="R4:R17" si="8">O4/(K4+1)</f>
        <v>0</v>
      </c>
      <c r="S4" s="17">
        <f t="shared" ref="S4:S17" si="9">R4*L4</f>
        <v>0</v>
      </c>
      <c r="T4" s="17">
        <f t="shared" ref="T4:T17" si="10">Q4*R4</f>
        <v>0</v>
      </c>
      <c r="U4" s="18" t="e">
        <f t="shared" ref="U4:U17" si="11">Q4/I4</f>
        <v>#DIV/0!</v>
      </c>
      <c r="V4" s="18" t="e">
        <f t="shared" ref="V4:V17" si="12">Q4/L4</f>
        <v>#DIV/0!</v>
      </c>
      <c r="W4" s="9"/>
      <c r="X4" s="10"/>
      <c r="Y4" s="19"/>
      <c r="Z4" s="19"/>
      <c r="AA4" s="19"/>
    </row>
    <row r="5" spans="1:27" ht="12.75" x14ac:dyDescent="0.2">
      <c r="A5" s="9"/>
      <c r="B5" s="10"/>
      <c r="C5" s="9"/>
      <c r="D5" s="9"/>
      <c r="E5" s="10"/>
      <c r="F5" s="15"/>
      <c r="G5" s="14"/>
      <c r="H5" s="9"/>
      <c r="I5" s="15"/>
      <c r="J5" s="15">
        <f t="shared" si="0"/>
        <v>0</v>
      </c>
      <c r="K5" s="9"/>
      <c r="L5" s="15"/>
      <c r="M5" s="9"/>
      <c r="N5" s="15"/>
      <c r="O5" s="9"/>
      <c r="P5" s="15">
        <v>0.6</v>
      </c>
      <c r="Q5" s="17">
        <f t="shared" si="7"/>
        <v>-0.6</v>
      </c>
      <c r="R5" s="9">
        <f t="shared" si="8"/>
        <v>0</v>
      </c>
      <c r="S5" s="17">
        <f t="shared" si="9"/>
        <v>0</v>
      </c>
      <c r="T5" s="17">
        <f t="shared" si="10"/>
        <v>0</v>
      </c>
      <c r="U5" s="18" t="e">
        <f t="shared" si="11"/>
        <v>#DIV/0!</v>
      </c>
      <c r="V5" s="18" t="e">
        <f t="shared" si="12"/>
        <v>#DIV/0!</v>
      </c>
      <c r="W5" s="9"/>
      <c r="X5" s="10"/>
      <c r="Y5" s="19"/>
      <c r="Z5" s="19"/>
      <c r="AA5" s="19"/>
    </row>
    <row r="6" spans="1:27" ht="12.75" x14ac:dyDescent="0.2">
      <c r="A6" s="9"/>
      <c r="B6" s="10"/>
      <c r="C6" s="9"/>
      <c r="D6" s="9"/>
      <c r="E6" s="10"/>
      <c r="F6" s="15"/>
      <c r="G6" s="14"/>
      <c r="H6" s="9"/>
      <c r="I6" s="15"/>
      <c r="J6" s="15">
        <f t="shared" si="0"/>
        <v>0</v>
      </c>
      <c r="K6" s="9"/>
      <c r="L6" s="15"/>
      <c r="M6" s="9"/>
      <c r="N6" s="15"/>
      <c r="O6" s="9"/>
      <c r="P6" s="15">
        <v>0.6</v>
      </c>
      <c r="Q6" s="17">
        <f t="shared" si="7"/>
        <v>-0.6</v>
      </c>
      <c r="R6" s="9">
        <f t="shared" si="8"/>
        <v>0</v>
      </c>
      <c r="S6" s="17">
        <f t="shared" si="9"/>
        <v>0</v>
      </c>
      <c r="T6" s="17">
        <f t="shared" si="10"/>
        <v>0</v>
      </c>
      <c r="U6" s="18" t="e">
        <f t="shared" si="11"/>
        <v>#DIV/0!</v>
      </c>
      <c r="V6" s="18" t="e">
        <f t="shared" si="12"/>
        <v>#DIV/0!</v>
      </c>
      <c r="W6" s="9"/>
      <c r="X6" s="10"/>
      <c r="Y6" s="19"/>
      <c r="Z6" s="19"/>
      <c r="AA6" s="19"/>
    </row>
    <row r="7" spans="1:27" ht="12.75" x14ac:dyDescent="0.2">
      <c r="A7" s="9"/>
      <c r="B7" s="10"/>
      <c r="C7" s="9"/>
      <c r="D7" s="9"/>
      <c r="E7" s="10"/>
      <c r="F7" s="15"/>
      <c r="G7" s="14"/>
      <c r="H7" s="9"/>
      <c r="I7" s="15"/>
      <c r="J7" s="15">
        <f t="shared" si="0"/>
        <v>0</v>
      </c>
      <c r="K7" s="9"/>
      <c r="L7" s="15"/>
      <c r="M7" s="9"/>
      <c r="N7" s="15"/>
      <c r="O7" s="9"/>
      <c r="P7" s="15">
        <v>0.6</v>
      </c>
      <c r="Q7" s="17">
        <f t="shared" si="7"/>
        <v>-0.6</v>
      </c>
      <c r="R7" s="9">
        <f t="shared" si="8"/>
        <v>0</v>
      </c>
      <c r="S7" s="17">
        <f t="shared" si="9"/>
        <v>0</v>
      </c>
      <c r="T7" s="17">
        <f t="shared" si="10"/>
        <v>0</v>
      </c>
      <c r="U7" s="18" t="e">
        <f t="shared" si="11"/>
        <v>#DIV/0!</v>
      </c>
      <c r="V7" s="18" t="e">
        <f t="shared" si="12"/>
        <v>#DIV/0!</v>
      </c>
      <c r="W7" s="9"/>
      <c r="X7" s="10"/>
      <c r="Y7" s="19"/>
      <c r="Z7" s="19"/>
      <c r="AA7" s="19"/>
    </row>
    <row r="8" spans="1:27" ht="12.75" x14ac:dyDescent="0.2">
      <c r="A8" s="9"/>
      <c r="B8" s="10"/>
      <c r="C8" s="9"/>
      <c r="D8" s="9"/>
      <c r="E8" s="10"/>
      <c r="F8" s="15"/>
      <c r="G8" s="14"/>
      <c r="H8" s="9"/>
      <c r="I8" s="15"/>
      <c r="J8" s="15">
        <f t="shared" si="0"/>
        <v>0</v>
      </c>
      <c r="K8" s="9"/>
      <c r="L8" s="15"/>
      <c r="M8" s="9"/>
      <c r="N8" s="15"/>
      <c r="O8" s="9"/>
      <c r="P8" s="15">
        <v>0.6</v>
      </c>
      <c r="Q8" s="17">
        <f t="shared" si="7"/>
        <v>-0.6</v>
      </c>
      <c r="R8" s="9">
        <f t="shared" si="8"/>
        <v>0</v>
      </c>
      <c r="S8" s="17">
        <f t="shared" si="9"/>
        <v>0</v>
      </c>
      <c r="T8" s="17">
        <f t="shared" si="10"/>
        <v>0</v>
      </c>
      <c r="U8" s="18" t="e">
        <f t="shared" si="11"/>
        <v>#DIV/0!</v>
      </c>
      <c r="V8" s="18" t="e">
        <f t="shared" si="12"/>
        <v>#DIV/0!</v>
      </c>
      <c r="W8" s="9"/>
      <c r="X8" s="10"/>
      <c r="Y8" s="19"/>
      <c r="Z8" s="19"/>
      <c r="AA8" s="19"/>
    </row>
    <row r="9" spans="1:27" ht="12.75" x14ac:dyDescent="0.2">
      <c r="A9" s="9"/>
      <c r="B9" s="10"/>
      <c r="C9" s="9"/>
      <c r="D9" s="9"/>
      <c r="E9" s="10"/>
      <c r="F9" s="15"/>
      <c r="G9" s="14"/>
      <c r="H9" s="9"/>
      <c r="I9" s="15"/>
      <c r="J9" s="15">
        <f t="shared" si="0"/>
        <v>0</v>
      </c>
      <c r="K9" s="9"/>
      <c r="L9" s="15"/>
      <c r="M9" s="9"/>
      <c r="N9" s="15"/>
      <c r="O9" s="9"/>
      <c r="P9" s="15">
        <v>0.6</v>
      </c>
      <c r="Q9" s="17">
        <f t="shared" si="7"/>
        <v>-0.6</v>
      </c>
      <c r="R9" s="9">
        <f t="shared" si="8"/>
        <v>0</v>
      </c>
      <c r="S9" s="17">
        <f t="shared" si="9"/>
        <v>0</v>
      </c>
      <c r="T9" s="17">
        <f t="shared" si="10"/>
        <v>0</v>
      </c>
      <c r="U9" s="18" t="e">
        <f t="shared" si="11"/>
        <v>#DIV/0!</v>
      </c>
      <c r="V9" s="18" t="e">
        <f t="shared" si="12"/>
        <v>#DIV/0!</v>
      </c>
      <c r="W9" s="9"/>
      <c r="X9" s="10"/>
      <c r="Y9" s="19"/>
      <c r="Z9" s="19"/>
      <c r="AA9" s="19"/>
    </row>
    <row r="10" spans="1:27" ht="12.75" x14ac:dyDescent="0.2">
      <c r="A10" s="9"/>
      <c r="B10" s="10"/>
      <c r="C10" s="9"/>
      <c r="D10" s="9"/>
      <c r="E10" s="10"/>
      <c r="F10" s="15"/>
      <c r="G10" s="14"/>
      <c r="H10" s="9"/>
      <c r="I10" s="15"/>
      <c r="J10" s="15">
        <f t="shared" si="0"/>
        <v>0</v>
      </c>
      <c r="K10" s="9"/>
      <c r="L10" s="15"/>
      <c r="M10" s="9"/>
      <c r="N10" s="15"/>
      <c r="O10" s="9"/>
      <c r="P10" s="15">
        <v>0.6</v>
      </c>
      <c r="Q10" s="17">
        <f t="shared" si="7"/>
        <v>-0.6</v>
      </c>
      <c r="R10" s="9">
        <f t="shared" si="8"/>
        <v>0</v>
      </c>
      <c r="S10" s="17">
        <f t="shared" si="9"/>
        <v>0</v>
      </c>
      <c r="T10" s="17">
        <f t="shared" si="10"/>
        <v>0</v>
      </c>
      <c r="U10" s="18" t="e">
        <f t="shared" si="11"/>
        <v>#DIV/0!</v>
      </c>
      <c r="V10" s="18" t="e">
        <f t="shared" si="12"/>
        <v>#DIV/0!</v>
      </c>
      <c r="W10" s="9"/>
      <c r="X10" s="10"/>
      <c r="Y10" s="19"/>
      <c r="Z10" s="19"/>
      <c r="AA10" s="19"/>
    </row>
    <row r="11" spans="1:27" ht="12.75" x14ac:dyDescent="0.2">
      <c r="A11" s="9"/>
      <c r="B11" s="10"/>
      <c r="C11" s="9"/>
      <c r="D11" s="9"/>
      <c r="E11" s="10"/>
      <c r="F11" s="15"/>
      <c r="G11" s="14"/>
      <c r="H11" s="9"/>
      <c r="I11" s="15"/>
      <c r="J11" s="15">
        <f t="shared" si="0"/>
        <v>0</v>
      </c>
      <c r="K11" s="9"/>
      <c r="L11" s="15"/>
      <c r="M11" s="9"/>
      <c r="N11" s="15"/>
      <c r="O11" s="9"/>
      <c r="P11" s="15">
        <v>0.6</v>
      </c>
      <c r="Q11" s="17">
        <f t="shared" si="7"/>
        <v>-0.6</v>
      </c>
      <c r="R11" s="9">
        <f t="shared" si="8"/>
        <v>0</v>
      </c>
      <c r="S11" s="17">
        <f t="shared" si="9"/>
        <v>0</v>
      </c>
      <c r="T11" s="17">
        <f t="shared" si="10"/>
        <v>0</v>
      </c>
      <c r="U11" s="18" t="e">
        <f t="shared" si="11"/>
        <v>#DIV/0!</v>
      </c>
      <c r="V11" s="18" t="e">
        <f t="shared" si="12"/>
        <v>#DIV/0!</v>
      </c>
      <c r="W11" s="9"/>
      <c r="X11" s="10"/>
      <c r="Y11" s="19"/>
      <c r="Z11" s="19"/>
      <c r="AA11" s="19"/>
    </row>
    <row r="12" spans="1:27" ht="12.75" x14ac:dyDescent="0.2">
      <c r="A12" s="9"/>
      <c r="B12" s="10"/>
      <c r="C12" s="9"/>
      <c r="D12" s="9"/>
      <c r="E12" s="10"/>
      <c r="F12" s="15"/>
      <c r="G12" s="14"/>
      <c r="H12" s="9"/>
      <c r="I12" s="15"/>
      <c r="J12" s="15">
        <f t="shared" si="0"/>
        <v>0</v>
      </c>
      <c r="K12" s="9"/>
      <c r="L12" s="15"/>
      <c r="M12" s="9"/>
      <c r="N12" s="15"/>
      <c r="O12" s="9"/>
      <c r="P12" s="15">
        <v>0.6</v>
      </c>
      <c r="Q12" s="17">
        <f t="shared" si="7"/>
        <v>-0.6</v>
      </c>
      <c r="R12" s="9">
        <f t="shared" si="8"/>
        <v>0</v>
      </c>
      <c r="S12" s="17">
        <f t="shared" si="9"/>
        <v>0</v>
      </c>
      <c r="T12" s="17">
        <f t="shared" si="10"/>
        <v>0</v>
      </c>
      <c r="U12" s="18" t="e">
        <f t="shared" si="11"/>
        <v>#DIV/0!</v>
      </c>
      <c r="V12" s="18" t="e">
        <f t="shared" si="12"/>
        <v>#DIV/0!</v>
      </c>
      <c r="W12" s="9"/>
      <c r="X12" s="10"/>
      <c r="Y12" s="19"/>
      <c r="Z12" s="19"/>
      <c r="AA12" s="19"/>
    </row>
    <row r="13" spans="1:27" ht="12.75" x14ac:dyDescent="0.2">
      <c r="A13" s="9"/>
      <c r="B13" s="10"/>
      <c r="C13" s="9"/>
      <c r="D13" s="9"/>
      <c r="E13" s="10"/>
      <c r="F13" s="15"/>
      <c r="G13" s="14"/>
      <c r="H13" s="9"/>
      <c r="I13" s="15"/>
      <c r="J13" s="15">
        <f t="shared" si="0"/>
        <v>0</v>
      </c>
      <c r="K13" s="9"/>
      <c r="L13" s="15"/>
      <c r="M13" s="9"/>
      <c r="N13" s="15"/>
      <c r="O13" s="9"/>
      <c r="P13" s="15">
        <v>0.6</v>
      </c>
      <c r="Q13" s="17">
        <f t="shared" si="7"/>
        <v>-0.6</v>
      </c>
      <c r="R13" s="9">
        <f t="shared" si="8"/>
        <v>0</v>
      </c>
      <c r="S13" s="17">
        <f t="shared" si="9"/>
        <v>0</v>
      </c>
      <c r="T13" s="17">
        <f t="shared" si="10"/>
        <v>0</v>
      </c>
      <c r="U13" s="18" t="e">
        <f t="shared" si="11"/>
        <v>#DIV/0!</v>
      </c>
      <c r="V13" s="18" t="e">
        <f t="shared" si="12"/>
        <v>#DIV/0!</v>
      </c>
      <c r="W13" s="9"/>
      <c r="X13" s="10"/>
      <c r="Y13" s="19"/>
      <c r="Z13" s="19"/>
      <c r="AA13" s="19"/>
    </row>
    <row r="14" spans="1:27" ht="12.75" x14ac:dyDescent="0.2">
      <c r="A14" s="9"/>
      <c r="B14" s="10"/>
      <c r="C14" s="9"/>
      <c r="D14" s="9"/>
      <c r="E14" s="10"/>
      <c r="F14" s="15"/>
      <c r="G14" s="14"/>
      <c r="H14" s="9"/>
      <c r="I14" s="15"/>
      <c r="J14" s="15">
        <f t="shared" si="0"/>
        <v>0</v>
      </c>
      <c r="K14" s="9"/>
      <c r="L14" s="15"/>
      <c r="M14" s="9"/>
      <c r="N14" s="15"/>
      <c r="O14" s="9"/>
      <c r="P14" s="15">
        <v>0.6</v>
      </c>
      <c r="Q14" s="17">
        <f t="shared" si="7"/>
        <v>-0.6</v>
      </c>
      <c r="R14" s="9">
        <f t="shared" si="8"/>
        <v>0</v>
      </c>
      <c r="S14" s="17">
        <f t="shared" si="9"/>
        <v>0</v>
      </c>
      <c r="T14" s="17">
        <f t="shared" si="10"/>
        <v>0</v>
      </c>
      <c r="U14" s="18" t="e">
        <f t="shared" si="11"/>
        <v>#DIV/0!</v>
      </c>
      <c r="V14" s="18" t="e">
        <f t="shared" si="12"/>
        <v>#DIV/0!</v>
      </c>
      <c r="W14" s="9"/>
      <c r="X14" s="10"/>
      <c r="Y14" s="19"/>
      <c r="Z14" s="19"/>
      <c r="AA14" s="19"/>
    </row>
    <row r="15" spans="1:27" ht="12.75" x14ac:dyDescent="0.2">
      <c r="A15" s="9"/>
      <c r="B15" s="10"/>
      <c r="C15" s="9"/>
      <c r="D15" s="9"/>
      <c r="E15" s="10"/>
      <c r="F15" s="15"/>
      <c r="G15" s="14"/>
      <c r="H15" s="9"/>
      <c r="I15" s="15"/>
      <c r="J15" s="15">
        <f t="shared" si="0"/>
        <v>0</v>
      </c>
      <c r="K15" s="9"/>
      <c r="L15" s="15"/>
      <c r="M15" s="9"/>
      <c r="N15" s="15"/>
      <c r="O15" s="9"/>
      <c r="P15" s="15">
        <v>0.6</v>
      </c>
      <c r="Q15" s="17">
        <f t="shared" si="7"/>
        <v>-0.6</v>
      </c>
      <c r="R15" s="9">
        <f t="shared" si="8"/>
        <v>0</v>
      </c>
      <c r="S15" s="17">
        <f t="shared" si="9"/>
        <v>0</v>
      </c>
      <c r="T15" s="17">
        <f t="shared" si="10"/>
        <v>0</v>
      </c>
      <c r="U15" s="18" t="e">
        <f t="shared" si="11"/>
        <v>#DIV/0!</v>
      </c>
      <c r="V15" s="18" t="e">
        <f t="shared" si="12"/>
        <v>#DIV/0!</v>
      </c>
      <c r="W15" s="9"/>
      <c r="X15" s="10"/>
      <c r="Y15" s="19"/>
      <c r="Z15" s="19"/>
      <c r="AA15" s="19"/>
    </row>
    <row r="16" spans="1:27" ht="12.75" x14ac:dyDescent="0.2">
      <c r="A16" s="9"/>
      <c r="B16" s="10"/>
      <c r="C16" s="9"/>
      <c r="D16" s="9"/>
      <c r="E16" s="10"/>
      <c r="F16" s="15"/>
      <c r="G16" s="14"/>
      <c r="H16" s="9"/>
      <c r="I16" s="15"/>
      <c r="J16" s="15">
        <f t="shared" si="0"/>
        <v>0</v>
      </c>
      <c r="K16" s="9"/>
      <c r="L16" s="15"/>
      <c r="M16" s="9"/>
      <c r="N16" s="15"/>
      <c r="O16" s="9"/>
      <c r="P16" s="15">
        <v>0.6</v>
      </c>
      <c r="Q16" s="17">
        <f t="shared" si="7"/>
        <v>-0.6</v>
      </c>
      <c r="R16" s="9">
        <f t="shared" si="8"/>
        <v>0</v>
      </c>
      <c r="S16" s="17">
        <f t="shared" si="9"/>
        <v>0</v>
      </c>
      <c r="T16" s="17">
        <f t="shared" si="10"/>
        <v>0</v>
      </c>
      <c r="U16" s="18" t="e">
        <f t="shared" si="11"/>
        <v>#DIV/0!</v>
      </c>
      <c r="V16" s="18" t="e">
        <f t="shared" si="12"/>
        <v>#DIV/0!</v>
      </c>
      <c r="W16" s="9"/>
      <c r="X16" s="10"/>
      <c r="Y16" s="19"/>
      <c r="Z16" s="19"/>
      <c r="AA16" s="19"/>
    </row>
    <row r="17" spans="1:27" ht="12.75" x14ac:dyDescent="0.2">
      <c r="A17" s="9"/>
      <c r="B17" s="10"/>
      <c r="C17" s="9"/>
      <c r="D17" s="9"/>
      <c r="E17" s="10"/>
      <c r="F17" s="15"/>
      <c r="G17" s="14"/>
      <c r="H17" s="9"/>
      <c r="I17" s="15"/>
      <c r="J17" s="15">
        <f t="shared" si="0"/>
        <v>0</v>
      </c>
      <c r="K17" s="9"/>
      <c r="L17" s="15"/>
      <c r="M17" s="9"/>
      <c r="N17" s="15"/>
      <c r="O17" s="9"/>
      <c r="P17" s="15">
        <v>0.6</v>
      </c>
      <c r="Q17" s="17">
        <f t="shared" si="7"/>
        <v>-0.6</v>
      </c>
      <c r="R17" s="9">
        <f t="shared" si="8"/>
        <v>0</v>
      </c>
      <c r="S17" s="17">
        <f t="shared" si="9"/>
        <v>0</v>
      </c>
      <c r="T17" s="17">
        <f t="shared" si="10"/>
        <v>0</v>
      </c>
      <c r="U17" s="18" t="e">
        <f t="shared" si="11"/>
        <v>#DIV/0!</v>
      </c>
      <c r="V17" s="18" t="e">
        <f t="shared" si="12"/>
        <v>#DIV/0!</v>
      </c>
      <c r="W17" s="9"/>
      <c r="X17" s="10"/>
      <c r="Y17" s="19"/>
      <c r="Z17" s="19"/>
      <c r="AA17" s="19"/>
    </row>
    <row r="18" spans="1:27" ht="12.75" x14ac:dyDescent="0.2">
      <c r="A18" s="9"/>
      <c r="B18" s="10"/>
      <c r="C18" s="9"/>
      <c r="D18" s="9"/>
      <c r="E18" s="10"/>
      <c r="F18" s="15"/>
      <c r="G18" s="14"/>
      <c r="H18" s="9"/>
      <c r="I18" s="15"/>
      <c r="J18" s="15">
        <f t="shared" si="0"/>
        <v>0</v>
      </c>
      <c r="K18" s="9"/>
      <c r="L18" s="15"/>
      <c r="M18" s="9"/>
      <c r="N18" s="15"/>
      <c r="O18" s="9"/>
      <c r="P18" s="15">
        <v>0.6</v>
      </c>
      <c r="Q18" s="17">
        <f t="shared" si="1"/>
        <v>-0.6</v>
      </c>
      <c r="R18" s="9">
        <f t="shared" si="2"/>
        <v>0</v>
      </c>
      <c r="S18" s="17">
        <f t="shared" si="3"/>
        <v>0</v>
      </c>
      <c r="T18" s="17">
        <f t="shared" si="4"/>
        <v>0</v>
      </c>
      <c r="U18" s="18" t="e">
        <f t="shared" si="5"/>
        <v>#DIV/0!</v>
      </c>
      <c r="V18" s="18" t="e">
        <f t="shared" si="6"/>
        <v>#DIV/0!</v>
      </c>
      <c r="W18" s="9"/>
      <c r="X18" s="10"/>
      <c r="Y18" s="19"/>
      <c r="Z18" s="19"/>
      <c r="AA18" s="19"/>
    </row>
    <row r="19" spans="1:27" ht="12.75" x14ac:dyDescent="0.2">
      <c r="A19" s="9"/>
      <c r="B19" s="10"/>
      <c r="C19" s="9"/>
      <c r="D19" s="9"/>
      <c r="E19" s="10"/>
      <c r="F19" s="15"/>
      <c r="G19" s="14"/>
      <c r="H19" s="9"/>
      <c r="I19" s="15"/>
      <c r="J19" s="15">
        <f t="shared" si="0"/>
        <v>0</v>
      </c>
      <c r="K19" s="9"/>
      <c r="L19" s="15"/>
      <c r="M19" s="9"/>
      <c r="N19" s="15"/>
      <c r="O19" s="9"/>
      <c r="P19" s="15">
        <v>0.6</v>
      </c>
      <c r="Q19" s="17">
        <f t="shared" si="1"/>
        <v>-0.6</v>
      </c>
      <c r="R19" s="9">
        <f t="shared" si="2"/>
        <v>0</v>
      </c>
      <c r="S19" s="17">
        <f t="shared" si="3"/>
        <v>0</v>
      </c>
      <c r="T19" s="17">
        <f t="shared" si="4"/>
        <v>0</v>
      </c>
      <c r="U19" s="18" t="e">
        <f t="shared" si="5"/>
        <v>#DIV/0!</v>
      </c>
      <c r="V19" s="18" t="e">
        <f t="shared" si="6"/>
        <v>#DIV/0!</v>
      </c>
      <c r="W19" s="9"/>
      <c r="X19" s="10"/>
      <c r="Y19" s="19"/>
      <c r="Z19" s="19"/>
      <c r="AA19" s="19"/>
    </row>
    <row r="20" spans="1:27" ht="12.75" x14ac:dyDescent="0.2">
      <c r="A20" s="9"/>
      <c r="B20" s="10"/>
      <c r="C20" s="9"/>
      <c r="D20" s="9"/>
      <c r="E20" s="10"/>
      <c r="F20" s="15"/>
      <c r="G20" s="14"/>
      <c r="H20" s="9"/>
      <c r="I20" s="15"/>
      <c r="J20" s="15">
        <f t="shared" si="0"/>
        <v>0</v>
      </c>
      <c r="K20" s="9"/>
      <c r="L20" s="15"/>
      <c r="M20" s="9"/>
      <c r="N20" s="15"/>
      <c r="O20" s="9"/>
      <c r="P20" s="15">
        <v>0.6</v>
      </c>
      <c r="Q20" s="17">
        <f t="shared" si="1"/>
        <v>-0.6</v>
      </c>
      <c r="R20" s="9">
        <f t="shared" si="2"/>
        <v>0</v>
      </c>
      <c r="S20" s="17">
        <f t="shared" si="3"/>
        <v>0</v>
      </c>
      <c r="T20" s="17">
        <f t="shared" si="4"/>
        <v>0</v>
      </c>
      <c r="U20" s="18" t="e">
        <f t="shared" si="5"/>
        <v>#DIV/0!</v>
      </c>
      <c r="V20" s="18" t="e">
        <f t="shared" si="6"/>
        <v>#DIV/0!</v>
      </c>
      <c r="W20" s="9"/>
      <c r="X20" s="10"/>
      <c r="Y20" s="19"/>
      <c r="Z20" s="19"/>
      <c r="AA20" s="19"/>
    </row>
    <row r="21" spans="1:27" ht="12.75" x14ac:dyDescent="0.2">
      <c r="A21" s="9"/>
      <c r="B21" s="10"/>
      <c r="C21" s="9"/>
      <c r="D21" s="9"/>
      <c r="E21" s="10"/>
      <c r="F21" s="15"/>
      <c r="G21" s="14"/>
      <c r="H21" s="9"/>
      <c r="I21" s="15"/>
      <c r="J21" s="15">
        <f t="shared" si="0"/>
        <v>0</v>
      </c>
      <c r="K21" s="9"/>
      <c r="L21" s="15"/>
      <c r="M21" s="9"/>
      <c r="N21" s="15"/>
      <c r="O21" s="9"/>
      <c r="P21" s="15">
        <v>0.6</v>
      </c>
      <c r="Q21" s="17">
        <f t="shared" si="1"/>
        <v>-0.6</v>
      </c>
      <c r="R21" s="9">
        <f t="shared" si="2"/>
        <v>0</v>
      </c>
      <c r="S21" s="17">
        <f t="shared" si="3"/>
        <v>0</v>
      </c>
      <c r="T21" s="17">
        <f t="shared" si="4"/>
        <v>0</v>
      </c>
      <c r="U21" s="18" t="e">
        <f t="shared" si="5"/>
        <v>#DIV/0!</v>
      </c>
      <c r="V21" s="18" t="e">
        <f t="shared" si="6"/>
        <v>#DIV/0!</v>
      </c>
      <c r="W21" s="9"/>
      <c r="X21" s="10"/>
      <c r="Y21" s="19"/>
      <c r="Z21" s="19"/>
      <c r="AA21" s="19"/>
    </row>
    <row r="22" spans="1:27" ht="12.75" x14ac:dyDescent="0.2">
      <c r="A22" s="9"/>
      <c r="B22" s="10"/>
      <c r="C22" s="9"/>
      <c r="D22" s="9"/>
      <c r="E22" s="10"/>
      <c r="F22" s="15"/>
      <c r="G22" s="14"/>
      <c r="H22" s="9"/>
      <c r="I22" s="15"/>
      <c r="J22" s="15">
        <f t="shared" si="0"/>
        <v>0</v>
      </c>
      <c r="K22" s="9"/>
      <c r="L22" s="15"/>
      <c r="M22" s="9"/>
      <c r="N22" s="15"/>
      <c r="O22" s="9"/>
      <c r="P22" s="15">
        <v>0.6</v>
      </c>
      <c r="Q22" s="17">
        <f t="shared" si="1"/>
        <v>-0.6</v>
      </c>
      <c r="R22" s="9">
        <f t="shared" si="2"/>
        <v>0</v>
      </c>
      <c r="S22" s="17">
        <f t="shared" si="3"/>
        <v>0</v>
      </c>
      <c r="T22" s="17">
        <f t="shared" si="4"/>
        <v>0</v>
      </c>
      <c r="U22" s="18" t="e">
        <f t="shared" si="5"/>
        <v>#DIV/0!</v>
      </c>
      <c r="V22" s="18" t="e">
        <f t="shared" si="6"/>
        <v>#DIV/0!</v>
      </c>
      <c r="W22" s="9"/>
      <c r="X22" s="10"/>
      <c r="Y22" s="19"/>
      <c r="Z22" s="19"/>
      <c r="AA22" s="19"/>
    </row>
    <row r="23" spans="1:27" ht="12.75" x14ac:dyDescent="0.2">
      <c r="A23" s="9"/>
      <c r="B23" s="10"/>
      <c r="C23" s="9"/>
      <c r="D23" s="9"/>
      <c r="E23" s="10"/>
      <c r="F23" s="15"/>
      <c r="G23" s="14"/>
      <c r="H23" s="9"/>
      <c r="I23" s="15"/>
      <c r="J23" s="15">
        <f t="shared" si="0"/>
        <v>0</v>
      </c>
      <c r="K23" s="9"/>
      <c r="L23" s="15"/>
      <c r="M23" s="9"/>
      <c r="N23" s="15"/>
      <c r="O23" s="9"/>
      <c r="P23" s="15">
        <v>0.6</v>
      </c>
      <c r="Q23" s="17">
        <f t="shared" si="1"/>
        <v>-0.6</v>
      </c>
      <c r="R23" s="9">
        <f t="shared" si="2"/>
        <v>0</v>
      </c>
      <c r="S23" s="17">
        <f t="shared" si="3"/>
        <v>0</v>
      </c>
      <c r="T23" s="17">
        <f t="shared" si="4"/>
        <v>0</v>
      </c>
      <c r="U23" s="18" t="e">
        <f t="shared" si="5"/>
        <v>#DIV/0!</v>
      </c>
      <c r="V23" s="18" t="e">
        <f t="shared" si="6"/>
        <v>#DIV/0!</v>
      </c>
      <c r="W23" s="9"/>
      <c r="X23" s="10"/>
      <c r="Y23" s="19"/>
      <c r="Z23" s="19"/>
      <c r="AA23" s="19"/>
    </row>
    <row r="24" spans="1:27" ht="12.75" x14ac:dyDescent="0.2">
      <c r="A24" s="9"/>
      <c r="B24" s="10"/>
      <c r="C24" s="9"/>
      <c r="D24" s="9"/>
      <c r="E24" s="10"/>
      <c r="F24" s="15"/>
      <c r="G24" s="14"/>
      <c r="H24" s="9"/>
      <c r="I24" s="15"/>
      <c r="J24" s="15">
        <f t="shared" si="0"/>
        <v>0</v>
      </c>
      <c r="K24" s="9"/>
      <c r="L24" s="15"/>
      <c r="M24" s="9"/>
      <c r="N24" s="15"/>
      <c r="O24" s="9"/>
      <c r="P24" s="15">
        <v>0.6</v>
      </c>
      <c r="Q24" s="17">
        <f t="shared" si="1"/>
        <v>-0.6</v>
      </c>
      <c r="R24" s="9">
        <f t="shared" si="2"/>
        <v>0</v>
      </c>
      <c r="S24" s="17">
        <f t="shared" si="3"/>
        <v>0</v>
      </c>
      <c r="T24" s="17">
        <f t="shared" si="4"/>
        <v>0</v>
      </c>
      <c r="U24" s="18" t="e">
        <f t="shared" si="5"/>
        <v>#DIV/0!</v>
      </c>
      <c r="V24" s="18" t="e">
        <f t="shared" si="6"/>
        <v>#DIV/0!</v>
      </c>
      <c r="W24" s="9"/>
      <c r="X24" s="10"/>
      <c r="Y24" s="19"/>
      <c r="Z24" s="19"/>
      <c r="AA24" s="19"/>
    </row>
    <row r="25" spans="1:27" ht="12.75" x14ac:dyDescent="0.2">
      <c r="A25" s="9"/>
      <c r="B25" s="10"/>
      <c r="C25" s="9"/>
      <c r="D25" s="9"/>
      <c r="E25" s="10"/>
      <c r="F25" s="15"/>
      <c r="G25" s="14"/>
      <c r="H25" s="9"/>
      <c r="I25" s="15"/>
      <c r="J25" s="15">
        <f t="shared" si="0"/>
        <v>0</v>
      </c>
      <c r="K25" s="9"/>
      <c r="L25" s="15"/>
      <c r="M25" s="9"/>
      <c r="N25" s="15"/>
      <c r="O25" s="9"/>
      <c r="P25" s="15">
        <v>0.6</v>
      </c>
      <c r="Q25" s="17">
        <f t="shared" si="1"/>
        <v>-0.6</v>
      </c>
      <c r="R25" s="9">
        <f t="shared" si="2"/>
        <v>0</v>
      </c>
      <c r="S25" s="17">
        <f t="shared" si="3"/>
        <v>0</v>
      </c>
      <c r="T25" s="17">
        <f t="shared" si="4"/>
        <v>0</v>
      </c>
      <c r="U25" s="18" t="e">
        <f t="shared" si="5"/>
        <v>#DIV/0!</v>
      </c>
      <c r="V25" s="18" t="e">
        <f t="shared" si="6"/>
        <v>#DIV/0!</v>
      </c>
      <c r="W25" s="9"/>
      <c r="X25" s="10"/>
      <c r="Y25" s="19"/>
      <c r="Z25" s="19"/>
      <c r="AA25" s="19"/>
    </row>
    <row r="26" spans="1:27" ht="12.75" x14ac:dyDescent="0.2">
      <c r="A26" s="9"/>
      <c r="B26" s="10"/>
      <c r="C26" s="9"/>
      <c r="D26" s="9"/>
      <c r="E26" s="10"/>
      <c r="F26" s="15"/>
      <c r="G26" s="14"/>
      <c r="H26" s="9"/>
      <c r="I26" s="15"/>
      <c r="J26" s="15">
        <f t="shared" si="0"/>
        <v>0</v>
      </c>
      <c r="K26" s="9"/>
      <c r="L26" s="15"/>
      <c r="M26" s="9"/>
      <c r="N26" s="15"/>
      <c r="O26" s="9"/>
      <c r="P26" s="15">
        <v>0.6</v>
      </c>
      <c r="Q26" s="17">
        <f t="shared" si="1"/>
        <v>-0.6</v>
      </c>
      <c r="R26" s="9">
        <f t="shared" si="2"/>
        <v>0</v>
      </c>
      <c r="S26" s="17">
        <f t="shared" si="3"/>
        <v>0</v>
      </c>
      <c r="T26" s="17">
        <f t="shared" si="4"/>
        <v>0</v>
      </c>
      <c r="U26" s="18" t="e">
        <f t="shared" si="5"/>
        <v>#DIV/0!</v>
      </c>
      <c r="V26" s="18" t="e">
        <f t="shared" si="6"/>
        <v>#DIV/0!</v>
      </c>
      <c r="W26" s="9"/>
      <c r="X26" s="10"/>
      <c r="Y26" s="19"/>
      <c r="Z26" s="19"/>
      <c r="AA26" s="19"/>
    </row>
    <row r="27" spans="1:27" ht="12.75" x14ac:dyDescent="0.2">
      <c r="A27" s="9"/>
      <c r="B27" s="10"/>
      <c r="C27" s="9"/>
      <c r="D27" s="9"/>
      <c r="E27" s="10"/>
      <c r="F27" s="15"/>
      <c r="G27" s="14"/>
      <c r="H27" s="9"/>
      <c r="I27" s="15"/>
      <c r="J27" s="15">
        <f t="shared" si="0"/>
        <v>0</v>
      </c>
      <c r="K27" s="9"/>
      <c r="L27" s="15"/>
      <c r="M27" s="9"/>
      <c r="N27" s="15"/>
      <c r="O27" s="9"/>
      <c r="P27" s="15">
        <v>0.6</v>
      </c>
      <c r="Q27" s="17">
        <f t="shared" si="1"/>
        <v>-0.6</v>
      </c>
      <c r="R27" s="9">
        <f t="shared" si="2"/>
        <v>0</v>
      </c>
      <c r="S27" s="17">
        <f t="shared" si="3"/>
        <v>0</v>
      </c>
      <c r="T27" s="17">
        <f t="shared" si="4"/>
        <v>0</v>
      </c>
      <c r="U27" s="18" t="e">
        <f t="shared" si="5"/>
        <v>#DIV/0!</v>
      </c>
      <c r="V27" s="18" t="e">
        <f t="shared" si="6"/>
        <v>#DIV/0!</v>
      </c>
      <c r="W27" s="9"/>
      <c r="X27" s="10"/>
      <c r="Y27" s="19"/>
      <c r="Z27" s="19"/>
      <c r="AA27" s="19"/>
    </row>
    <row r="28" spans="1:27" ht="12.75" x14ac:dyDescent="0.2">
      <c r="A28" s="9"/>
      <c r="B28" s="10"/>
      <c r="C28" s="9"/>
      <c r="D28" s="9"/>
      <c r="E28" s="10"/>
      <c r="F28" s="15"/>
      <c r="G28" s="14"/>
      <c r="H28" s="9"/>
      <c r="I28" s="15"/>
      <c r="J28" s="15">
        <f t="shared" si="0"/>
        <v>0</v>
      </c>
      <c r="K28" s="9"/>
      <c r="L28" s="15"/>
      <c r="M28" s="9"/>
      <c r="N28" s="15"/>
      <c r="O28" s="9"/>
      <c r="P28" s="15">
        <v>0.6</v>
      </c>
      <c r="Q28" s="17">
        <f t="shared" si="1"/>
        <v>-0.6</v>
      </c>
      <c r="R28" s="9">
        <f t="shared" si="2"/>
        <v>0</v>
      </c>
      <c r="S28" s="17">
        <f t="shared" si="3"/>
        <v>0</v>
      </c>
      <c r="T28" s="17">
        <f t="shared" si="4"/>
        <v>0</v>
      </c>
      <c r="U28" s="18" t="e">
        <f t="shared" si="5"/>
        <v>#DIV/0!</v>
      </c>
      <c r="V28" s="18" t="e">
        <f t="shared" si="6"/>
        <v>#DIV/0!</v>
      </c>
      <c r="W28" s="9"/>
      <c r="X28" s="10"/>
      <c r="Y28" s="19"/>
      <c r="Z28" s="19"/>
      <c r="AA28" s="19"/>
    </row>
    <row r="29" spans="1:27" ht="12.75" x14ac:dyDescent="0.2">
      <c r="A29" s="9"/>
      <c r="B29" s="10"/>
      <c r="C29" s="9"/>
      <c r="D29" s="9"/>
      <c r="E29" s="10"/>
      <c r="F29" s="15"/>
      <c r="G29" s="14"/>
      <c r="H29" s="9"/>
      <c r="I29" s="15"/>
      <c r="J29" s="15">
        <f t="shared" si="0"/>
        <v>0</v>
      </c>
      <c r="K29" s="9"/>
      <c r="L29" s="15"/>
      <c r="M29" s="9"/>
      <c r="N29" s="15"/>
      <c r="O29" s="9"/>
      <c r="P29" s="15">
        <v>0.6</v>
      </c>
      <c r="Q29" s="17">
        <f t="shared" si="1"/>
        <v>-0.6</v>
      </c>
      <c r="R29" s="9">
        <f t="shared" si="2"/>
        <v>0</v>
      </c>
      <c r="S29" s="17">
        <f t="shared" si="3"/>
        <v>0</v>
      </c>
      <c r="T29" s="17">
        <f t="shared" si="4"/>
        <v>0</v>
      </c>
      <c r="U29" s="18" t="e">
        <f t="shared" si="5"/>
        <v>#DIV/0!</v>
      </c>
      <c r="V29" s="18" t="e">
        <f t="shared" si="6"/>
        <v>#DIV/0!</v>
      </c>
      <c r="W29" s="9"/>
      <c r="X29" s="10"/>
      <c r="Y29" s="19"/>
      <c r="Z29" s="19"/>
      <c r="AA29" s="19"/>
    </row>
    <row r="30" spans="1:27" ht="12.75" x14ac:dyDescent="0.2">
      <c r="A30" s="9"/>
      <c r="B30" s="10"/>
      <c r="C30" s="9"/>
      <c r="D30" s="9"/>
      <c r="E30" s="10"/>
      <c r="F30" s="15"/>
      <c r="G30" s="14"/>
      <c r="H30" s="9"/>
      <c r="I30" s="15"/>
      <c r="J30" s="15">
        <f t="shared" si="0"/>
        <v>0</v>
      </c>
      <c r="K30" s="9"/>
      <c r="L30" s="15"/>
      <c r="M30" s="9"/>
      <c r="N30" s="15"/>
      <c r="O30" s="9"/>
      <c r="P30" s="15">
        <v>0.6</v>
      </c>
      <c r="Q30" s="17">
        <f t="shared" si="1"/>
        <v>-0.6</v>
      </c>
      <c r="R30" s="9">
        <f t="shared" si="2"/>
        <v>0</v>
      </c>
      <c r="S30" s="17">
        <f t="shared" si="3"/>
        <v>0</v>
      </c>
      <c r="T30" s="17">
        <f t="shared" si="4"/>
        <v>0</v>
      </c>
      <c r="U30" s="18" t="e">
        <f t="shared" si="5"/>
        <v>#DIV/0!</v>
      </c>
      <c r="V30" s="18" t="e">
        <f t="shared" si="6"/>
        <v>#DIV/0!</v>
      </c>
      <c r="W30" s="9"/>
      <c r="X30" s="10"/>
      <c r="Y30" s="19"/>
      <c r="Z30" s="19"/>
      <c r="AA30" s="19"/>
    </row>
    <row r="31" spans="1:27" ht="12.75" x14ac:dyDescent="0.2">
      <c r="A31" s="9"/>
      <c r="B31" s="10"/>
      <c r="C31" s="9"/>
      <c r="D31" s="9"/>
      <c r="E31" s="10"/>
      <c r="F31" s="15"/>
      <c r="G31" s="14"/>
      <c r="H31" s="9"/>
      <c r="I31" s="15"/>
      <c r="J31" s="15">
        <f t="shared" si="0"/>
        <v>0</v>
      </c>
      <c r="K31" s="9"/>
      <c r="L31" s="15"/>
      <c r="M31" s="9"/>
      <c r="N31" s="15"/>
      <c r="O31" s="9"/>
      <c r="P31" s="15">
        <v>0.6</v>
      </c>
      <c r="Q31" s="17">
        <f t="shared" si="1"/>
        <v>-0.6</v>
      </c>
      <c r="R31" s="9">
        <f t="shared" si="2"/>
        <v>0</v>
      </c>
      <c r="S31" s="17">
        <f t="shared" si="3"/>
        <v>0</v>
      </c>
      <c r="T31" s="17">
        <f t="shared" si="4"/>
        <v>0</v>
      </c>
      <c r="U31" s="18" t="e">
        <f t="shared" si="5"/>
        <v>#DIV/0!</v>
      </c>
      <c r="V31" s="18" t="e">
        <f t="shared" si="6"/>
        <v>#DIV/0!</v>
      </c>
      <c r="W31" s="9"/>
      <c r="X31" s="10"/>
      <c r="Y31" s="19"/>
      <c r="Z31" s="19"/>
      <c r="AA31" s="19"/>
    </row>
    <row r="32" spans="1:27" ht="12.75" x14ac:dyDescent="0.2">
      <c r="A32" s="51" t="s">
        <v>40</v>
      </c>
      <c r="B32" s="52"/>
      <c r="C32" s="52"/>
      <c r="D32" s="52"/>
      <c r="E32" s="52"/>
      <c r="F32" s="52"/>
      <c r="G32" s="53"/>
      <c r="H32" s="30" t="s">
        <v>42</v>
      </c>
      <c r="I32" s="15"/>
      <c r="J32" s="31"/>
      <c r="K32" s="32" t="s">
        <v>43</v>
      </c>
      <c r="L32" s="15"/>
      <c r="M32" s="9"/>
      <c r="N32" s="15"/>
      <c r="O32" s="9"/>
      <c r="P32" s="15"/>
      <c r="Q32" s="15"/>
      <c r="R32" s="9"/>
      <c r="S32" s="15"/>
      <c r="T32" s="10"/>
      <c r="U32" s="33"/>
      <c r="V32" s="33"/>
      <c r="W32" s="9"/>
      <c r="X32" s="10"/>
      <c r="Y32" s="19"/>
      <c r="Z32" s="19"/>
      <c r="AA32" s="19"/>
    </row>
    <row r="33" spans="1:27" ht="12.75" x14ac:dyDescent="0.2">
      <c r="A33" s="50"/>
      <c r="B33" s="45"/>
      <c r="C33" s="45"/>
      <c r="D33" s="45"/>
      <c r="E33" s="45"/>
      <c r="F33" s="45"/>
      <c r="G33" s="46"/>
      <c r="H33" s="34" t="s">
        <v>44</v>
      </c>
      <c r="I33" s="15"/>
      <c r="J33" s="31"/>
      <c r="K33" s="35" t="s">
        <v>45</v>
      </c>
      <c r="L33" s="15"/>
      <c r="M33" s="9"/>
      <c r="N33" s="15"/>
      <c r="O33" s="9"/>
      <c r="P33" s="15"/>
      <c r="Q33" s="15"/>
      <c r="R33" s="9"/>
      <c r="S33" s="15"/>
      <c r="T33" s="10"/>
      <c r="U33" s="33"/>
      <c r="V33" s="33"/>
      <c r="W33" s="9"/>
      <c r="X33" s="10"/>
      <c r="Y33" s="19"/>
      <c r="Z33" s="19"/>
      <c r="AA33" s="19"/>
    </row>
    <row r="34" spans="1:27" ht="12.75" x14ac:dyDescent="0.2">
      <c r="A34" s="50"/>
      <c r="B34" s="45"/>
      <c r="C34" s="45"/>
      <c r="D34" s="45"/>
      <c r="E34" s="45"/>
      <c r="F34" s="45"/>
      <c r="G34" s="46"/>
      <c r="H34" s="36" t="str">
        <f>HYPERLINK("https://sellercentral.amazon.com/gp/help/201003400","Check for Hazmat")</f>
        <v>Check for Hazmat</v>
      </c>
      <c r="I34" s="15"/>
      <c r="J34" s="31"/>
      <c r="K34" s="37" t="s">
        <v>49</v>
      </c>
      <c r="L34" s="15"/>
      <c r="M34" s="9"/>
      <c r="N34" s="15"/>
      <c r="O34" s="9"/>
      <c r="P34" s="15"/>
      <c r="Q34" s="15"/>
      <c r="R34" s="9"/>
      <c r="S34" s="15"/>
      <c r="T34" s="10"/>
      <c r="U34" s="33"/>
      <c r="V34" s="33"/>
      <c r="W34" s="9"/>
      <c r="X34" s="10"/>
      <c r="Y34" s="19"/>
      <c r="Z34" s="19"/>
      <c r="AA34" s="19"/>
    </row>
    <row r="35" spans="1:27" ht="12.75" x14ac:dyDescent="0.2">
      <c r="A35" s="44"/>
      <c r="B35" s="45"/>
      <c r="C35" s="45"/>
      <c r="D35" s="45"/>
      <c r="E35" s="45"/>
      <c r="F35" s="45"/>
      <c r="G35" s="46"/>
      <c r="H35" s="38"/>
      <c r="I35" s="39"/>
      <c r="J35" s="39"/>
      <c r="K35" s="40" t="s">
        <v>55</v>
      </c>
      <c r="L35" s="39"/>
      <c r="M35" s="38"/>
      <c r="N35" s="39"/>
      <c r="O35" s="38"/>
      <c r="P35" s="39"/>
      <c r="Q35" s="39"/>
      <c r="R35" s="38"/>
      <c r="S35" s="39"/>
      <c r="T35" s="19"/>
      <c r="U35" s="42"/>
      <c r="V35" s="42"/>
      <c r="W35" s="38"/>
      <c r="X35" s="19"/>
      <c r="Y35" s="19"/>
      <c r="Z35" s="19"/>
      <c r="AA35" s="19"/>
    </row>
    <row r="36" spans="1:27" ht="12.75" x14ac:dyDescent="0.2">
      <c r="A36" s="44"/>
      <c r="B36" s="45"/>
      <c r="C36" s="45"/>
      <c r="D36" s="45"/>
      <c r="E36" s="45"/>
      <c r="F36" s="45"/>
      <c r="G36" s="46"/>
      <c r="H36" s="38"/>
      <c r="I36" s="39"/>
      <c r="J36" s="39"/>
      <c r="K36" s="38"/>
      <c r="L36" s="39"/>
      <c r="M36" s="38"/>
      <c r="N36" s="39"/>
      <c r="O36" s="38"/>
      <c r="P36" s="39"/>
      <c r="Q36" s="39"/>
      <c r="R36" s="38"/>
      <c r="S36" s="39"/>
      <c r="T36" s="19"/>
      <c r="U36" s="42"/>
      <c r="V36" s="42"/>
      <c r="W36" s="38"/>
      <c r="X36" s="19"/>
      <c r="Y36" s="19"/>
      <c r="Z36" s="19"/>
      <c r="AA36" s="19"/>
    </row>
    <row r="37" spans="1:27" ht="12.75" x14ac:dyDescent="0.2">
      <c r="A37" s="44"/>
      <c r="B37" s="45"/>
      <c r="C37" s="45"/>
      <c r="D37" s="45"/>
      <c r="E37" s="45"/>
      <c r="F37" s="45"/>
      <c r="G37" s="46"/>
      <c r="H37" s="38"/>
      <c r="I37" s="39"/>
      <c r="J37" s="39"/>
      <c r="K37" s="38"/>
      <c r="L37" s="39"/>
      <c r="M37" s="38"/>
      <c r="N37" s="39"/>
      <c r="O37" s="38"/>
      <c r="P37" s="39"/>
      <c r="Q37" s="39"/>
      <c r="R37" s="38"/>
      <c r="S37" s="39"/>
      <c r="T37" s="19"/>
      <c r="U37" s="42"/>
      <c r="V37" s="42"/>
      <c r="W37" s="38"/>
      <c r="X37" s="19"/>
      <c r="Y37" s="19"/>
      <c r="Z37" s="19"/>
      <c r="AA37" s="19"/>
    </row>
    <row r="38" spans="1:27" ht="12.75" x14ac:dyDescent="0.2">
      <c r="A38" s="44"/>
      <c r="B38" s="45"/>
      <c r="C38" s="45"/>
      <c r="D38" s="45"/>
      <c r="E38" s="45"/>
      <c r="F38" s="45"/>
      <c r="G38" s="46"/>
      <c r="H38" s="38"/>
      <c r="I38" s="39"/>
      <c r="J38" s="39"/>
      <c r="K38" s="38"/>
      <c r="L38" s="39"/>
      <c r="M38" s="38"/>
      <c r="N38" s="39"/>
      <c r="O38" s="38"/>
      <c r="P38" s="39"/>
      <c r="Q38" s="39"/>
      <c r="R38" s="38"/>
      <c r="S38" s="39"/>
      <c r="T38" s="19"/>
      <c r="U38" s="42"/>
      <c r="V38" s="42"/>
      <c r="W38" s="38"/>
      <c r="X38" s="19"/>
      <c r="Y38" s="19"/>
      <c r="Z38" s="19"/>
      <c r="AA38" s="19"/>
    </row>
    <row r="39" spans="1:27" ht="12.75" x14ac:dyDescent="0.2">
      <c r="A39" s="44"/>
      <c r="B39" s="45"/>
      <c r="C39" s="45"/>
      <c r="D39" s="45"/>
      <c r="E39" s="45"/>
      <c r="F39" s="45"/>
      <c r="G39" s="46"/>
      <c r="H39" s="38"/>
      <c r="I39" s="39"/>
      <c r="J39" s="39"/>
      <c r="K39" s="38"/>
      <c r="L39" s="39"/>
      <c r="M39" s="38"/>
      <c r="N39" s="39"/>
      <c r="O39" s="38"/>
      <c r="P39" s="39"/>
      <c r="Q39" s="39"/>
      <c r="R39" s="38"/>
      <c r="S39" s="39"/>
      <c r="T39" s="19"/>
      <c r="U39" s="42"/>
      <c r="V39" s="42"/>
      <c r="W39" s="38"/>
      <c r="X39" s="19"/>
      <c r="Y39" s="19"/>
      <c r="Z39" s="19"/>
      <c r="AA39" s="19"/>
    </row>
    <row r="40" spans="1:27" ht="12.75" x14ac:dyDescent="0.2">
      <c r="A40" s="47"/>
      <c r="B40" s="48"/>
      <c r="C40" s="48"/>
      <c r="D40" s="48"/>
      <c r="E40" s="48"/>
      <c r="F40" s="48"/>
      <c r="G40" s="49"/>
      <c r="H40" s="38"/>
      <c r="I40" s="39"/>
      <c r="J40" s="39"/>
      <c r="K40" s="38"/>
      <c r="L40" s="39"/>
      <c r="M40" s="38"/>
      <c r="N40" s="39"/>
      <c r="O40" s="38"/>
      <c r="P40" s="39"/>
      <c r="Q40" s="39"/>
      <c r="R40" s="38"/>
      <c r="S40" s="39"/>
      <c r="T40" s="19"/>
      <c r="U40" s="42"/>
      <c r="V40" s="42"/>
      <c r="W40" s="38"/>
      <c r="X40" s="19"/>
      <c r="Y40" s="19"/>
      <c r="Z40" s="19"/>
      <c r="AA40" s="19"/>
    </row>
    <row r="41" spans="1:27" ht="12.75" x14ac:dyDescent="0.2">
      <c r="A41" s="38"/>
      <c r="B41" s="19"/>
      <c r="C41" s="38"/>
      <c r="D41" s="38"/>
      <c r="E41" s="19"/>
      <c r="F41" s="39"/>
      <c r="G41" s="19"/>
      <c r="H41" s="38"/>
      <c r="I41" s="39"/>
      <c r="J41" s="39"/>
      <c r="K41" s="38"/>
      <c r="L41" s="39"/>
      <c r="M41" s="38"/>
      <c r="N41" s="39"/>
      <c r="O41" s="38"/>
      <c r="P41" s="39"/>
      <c r="Q41" s="39"/>
      <c r="R41" s="38"/>
      <c r="S41" s="39"/>
      <c r="T41" s="19"/>
      <c r="U41" s="42"/>
      <c r="V41" s="42"/>
      <c r="W41" s="38"/>
      <c r="X41" s="19"/>
      <c r="Y41" s="19"/>
      <c r="Z41" s="19"/>
      <c r="AA41" s="19"/>
    </row>
    <row r="42" spans="1:27" ht="12.75" x14ac:dyDescent="0.2">
      <c r="A42" s="38"/>
      <c r="B42" s="19"/>
      <c r="C42" s="38"/>
      <c r="D42" s="38"/>
      <c r="E42" s="19"/>
      <c r="F42" s="39"/>
      <c r="G42" s="19"/>
      <c r="H42" s="38"/>
      <c r="I42" s="39"/>
      <c r="J42" s="39"/>
      <c r="K42" s="38"/>
      <c r="L42" s="39"/>
      <c r="M42" s="38"/>
      <c r="N42" s="39"/>
      <c r="O42" s="38"/>
      <c r="P42" s="39"/>
      <c r="Q42" s="39"/>
      <c r="R42" s="38"/>
      <c r="S42" s="39"/>
      <c r="T42" s="19"/>
      <c r="U42" s="42"/>
      <c r="V42" s="42"/>
      <c r="W42" s="38"/>
      <c r="X42" s="19"/>
      <c r="Y42" s="19"/>
      <c r="Z42" s="19"/>
      <c r="AA42" s="19"/>
    </row>
    <row r="43" spans="1:27" ht="12.75" x14ac:dyDescent="0.2">
      <c r="A43" s="38"/>
      <c r="B43" s="19"/>
      <c r="C43" s="38"/>
      <c r="D43" s="38"/>
      <c r="E43" s="19"/>
      <c r="F43" s="39"/>
      <c r="G43" s="19"/>
      <c r="H43" s="38"/>
      <c r="I43" s="39"/>
      <c r="J43" s="39"/>
      <c r="K43" s="38"/>
      <c r="L43" s="39"/>
      <c r="M43" s="38"/>
      <c r="N43" s="39"/>
      <c r="O43" s="38"/>
      <c r="P43" s="39"/>
      <c r="Q43" s="39"/>
      <c r="R43" s="38"/>
      <c r="S43" s="39"/>
      <c r="T43" s="19"/>
      <c r="U43" s="42"/>
      <c r="V43" s="42"/>
      <c r="W43" s="38"/>
      <c r="X43" s="19"/>
      <c r="Y43" s="19"/>
      <c r="Z43" s="19"/>
      <c r="AA43" s="19"/>
    </row>
    <row r="44" spans="1:27" ht="12.75" x14ac:dyDescent="0.2">
      <c r="A44" s="38"/>
      <c r="B44" s="19"/>
      <c r="C44" s="38"/>
      <c r="D44" s="38"/>
      <c r="E44" s="19"/>
      <c r="F44" s="39"/>
      <c r="G44" s="19"/>
      <c r="H44" s="38"/>
      <c r="I44" s="39"/>
      <c r="J44" s="39"/>
      <c r="K44" s="38"/>
      <c r="L44" s="39"/>
      <c r="M44" s="38"/>
      <c r="N44" s="39"/>
      <c r="O44" s="38"/>
      <c r="P44" s="39"/>
      <c r="Q44" s="39"/>
      <c r="R44" s="38"/>
      <c r="S44" s="39"/>
      <c r="T44" s="19"/>
      <c r="U44" s="42"/>
      <c r="V44" s="42"/>
      <c r="W44" s="38"/>
      <c r="X44" s="19"/>
      <c r="Y44" s="19"/>
      <c r="Z44" s="19"/>
      <c r="AA44" s="19"/>
    </row>
    <row r="45" spans="1:27" ht="12.75" x14ac:dyDescent="0.2">
      <c r="A45" s="38"/>
      <c r="B45" s="19"/>
      <c r="C45" s="38"/>
      <c r="D45" s="38"/>
      <c r="E45" s="19"/>
      <c r="F45" s="39"/>
      <c r="G45" s="19"/>
      <c r="H45" s="38"/>
      <c r="I45" s="39"/>
      <c r="J45" s="39"/>
      <c r="K45" s="38"/>
      <c r="L45" s="39"/>
      <c r="M45" s="38"/>
      <c r="N45" s="39"/>
      <c r="O45" s="38"/>
      <c r="P45" s="39"/>
      <c r="Q45" s="39"/>
      <c r="R45" s="38"/>
      <c r="S45" s="39"/>
      <c r="T45" s="19"/>
      <c r="U45" s="42"/>
      <c r="V45" s="42"/>
      <c r="W45" s="38"/>
      <c r="X45" s="19"/>
      <c r="Y45" s="19"/>
      <c r="Z45" s="19"/>
      <c r="AA45" s="19"/>
    </row>
    <row r="46" spans="1:27" ht="12.75" x14ac:dyDescent="0.2">
      <c r="A46" s="38"/>
      <c r="B46" s="19"/>
      <c r="C46" s="38"/>
      <c r="D46" s="38"/>
      <c r="E46" s="19"/>
      <c r="F46" s="39"/>
      <c r="G46" s="19"/>
      <c r="H46" s="38"/>
      <c r="I46" s="39"/>
      <c r="J46" s="39"/>
      <c r="K46" s="38"/>
      <c r="L46" s="39"/>
      <c r="M46" s="38"/>
      <c r="N46" s="39"/>
      <c r="O46" s="38"/>
      <c r="P46" s="39"/>
      <c r="Q46" s="39"/>
      <c r="R46" s="38"/>
      <c r="S46" s="39"/>
      <c r="T46" s="19"/>
      <c r="U46" s="42"/>
      <c r="V46" s="42"/>
      <c r="W46" s="38"/>
      <c r="X46" s="19"/>
      <c r="Y46" s="19"/>
      <c r="Z46" s="19"/>
      <c r="AA46" s="19"/>
    </row>
    <row r="47" spans="1:27" ht="12.75" x14ac:dyDescent="0.2">
      <c r="A47" s="38"/>
      <c r="B47" s="19"/>
      <c r="C47" s="38"/>
      <c r="D47" s="38"/>
      <c r="E47" s="19"/>
      <c r="F47" s="39"/>
      <c r="G47" s="19"/>
      <c r="H47" s="38"/>
      <c r="I47" s="39"/>
      <c r="J47" s="39"/>
      <c r="K47" s="38"/>
      <c r="L47" s="39"/>
      <c r="M47" s="38"/>
      <c r="N47" s="39"/>
      <c r="O47" s="38"/>
      <c r="P47" s="39"/>
      <c r="Q47" s="39"/>
      <c r="R47" s="38"/>
      <c r="S47" s="39"/>
      <c r="T47" s="19"/>
      <c r="U47" s="42"/>
      <c r="V47" s="42"/>
      <c r="W47" s="38"/>
      <c r="X47" s="19"/>
      <c r="Y47" s="19"/>
      <c r="Z47" s="19"/>
      <c r="AA47" s="19"/>
    </row>
    <row r="48" spans="1:27" ht="12.75" x14ac:dyDescent="0.2">
      <c r="A48" s="38"/>
      <c r="B48" s="19"/>
      <c r="C48" s="38"/>
      <c r="D48" s="38"/>
      <c r="E48" s="19"/>
      <c r="F48" s="39"/>
      <c r="G48" s="19"/>
      <c r="H48" s="38"/>
      <c r="I48" s="39"/>
      <c r="J48" s="39"/>
      <c r="K48" s="38"/>
      <c r="L48" s="39"/>
      <c r="M48" s="38"/>
      <c r="N48" s="39"/>
      <c r="O48" s="38"/>
      <c r="P48" s="39"/>
      <c r="Q48" s="39"/>
      <c r="R48" s="38"/>
      <c r="S48" s="39"/>
      <c r="T48" s="19"/>
      <c r="U48" s="42"/>
      <c r="V48" s="42"/>
      <c r="W48" s="38"/>
      <c r="X48" s="19"/>
      <c r="Y48" s="19"/>
      <c r="Z48" s="19"/>
      <c r="AA48" s="19"/>
    </row>
    <row r="49" spans="1:27" ht="12.75" x14ac:dyDescent="0.2">
      <c r="A49" s="38"/>
      <c r="B49" s="19"/>
      <c r="C49" s="38"/>
      <c r="D49" s="38"/>
      <c r="E49" s="19"/>
      <c r="F49" s="39"/>
      <c r="G49" s="19"/>
      <c r="H49" s="38"/>
      <c r="I49" s="39"/>
      <c r="J49" s="39"/>
      <c r="K49" s="38"/>
      <c r="L49" s="39"/>
      <c r="M49" s="38"/>
      <c r="N49" s="39"/>
      <c r="O49" s="38"/>
      <c r="P49" s="39"/>
      <c r="Q49" s="39"/>
      <c r="R49" s="38"/>
      <c r="S49" s="39"/>
      <c r="T49" s="19"/>
      <c r="U49" s="42"/>
      <c r="V49" s="42"/>
      <c r="W49" s="38"/>
      <c r="X49" s="19"/>
      <c r="Y49" s="19"/>
      <c r="Z49" s="19"/>
      <c r="AA49" s="19"/>
    </row>
    <row r="50" spans="1:27" ht="12.75" x14ac:dyDescent="0.2">
      <c r="A50" s="38"/>
      <c r="B50" s="19"/>
      <c r="C50" s="38"/>
      <c r="D50" s="38"/>
      <c r="E50" s="19"/>
      <c r="F50" s="39"/>
      <c r="G50" s="19"/>
      <c r="H50" s="38"/>
      <c r="I50" s="39"/>
      <c r="J50" s="39"/>
      <c r="K50" s="38"/>
      <c r="L50" s="39"/>
      <c r="M50" s="38"/>
      <c r="N50" s="39"/>
      <c r="O50" s="38"/>
      <c r="P50" s="39"/>
      <c r="Q50" s="39"/>
      <c r="R50" s="38"/>
      <c r="S50" s="39"/>
      <c r="T50" s="19"/>
      <c r="U50" s="42"/>
      <c r="V50" s="42"/>
      <c r="W50" s="38"/>
      <c r="X50" s="19"/>
      <c r="Y50" s="19"/>
      <c r="Z50" s="19"/>
      <c r="AA50" s="19"/>
    </row>
  </sheetData>
  <mergeCells count="9">
    <mergeCell ref="A34:G34"/>
    <mergeCell ref="A33:G33"/>
    <mergeCell ref="A32:G32"/>
    <mergeCell ref="A36:G36"/>
    <mergeCell ref="A37:G37"/>
    <mergeCell ref="A38:G38"/>
    <mergeCell ref="A39:G39"/>
    <mergeCell ref="A40:G40"/>
    <mergeCell ref="A35:G35"/>
  </mergeCells>
  <dataValidations count="2">
    <dataValidation type="list" allowBlank="1" sqref="E2:E31" xr:uid="{00000000-0002-0000-0000-000000000000}">
      <formula1>"Single Unit,Multi-Pack,Variety Pack,Bundle"</formula1>
    </dataValidation>
    <dataValidation type="list" allowBlank="1" sqref="G2:G31" xr:uid="{00000000-0002-0000-0000-000001000000}">
      <formula1>"Yes,No,Eligible but not enrolled"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  <outlinePr summaryBelow="0" summaryRight="0"/>
  </sheetPr>
  <dimension ref="A1:AC9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2" width="15.140625" customWidth="1"/>
    <col min="3" max="3" width="6" customWidth="1"/>
    <col min="4" max="4" width="14" customWidth="1"/>
    <col min="5" max="5" width="5.28515625" customWidth="1"/>
    <col min="6" max="6" width="4.85546875" customWidth="1"/>
    <col min="7" max="7" width="10.28515625" customWidth="1"/>
    <col min="8" max="8" width="13" customWidth="1"/>
    <col min="9" max="9" width="24.7109375" customWidth="1"/>
    <col min="10" max="10" width="13.7109375" customWidth="1"/>
    <col min="11" max="11" width="11.42578125" customWidth="1"/>
    <col min="12" max="12" width="14.7109375" customWidth="1"/>
    <col min="13" max="13" width="7.7109375" customWidth="1"/>
    <col min="14" max="14" width="10.42578125" customWidth="1"/>
    <col min="15" max="15" width="8.42578125" customWidth="1"/>
    <col min="16" max="16" width="13.28515625" customWidth="1"/>
    <col min="17" max="17" width="9.140625" customWidth="1"/>
    <col min="18" max="18" width="10.140625" customWidth="1"/>
    <col min="19" max="19" width="11.140625" customWidth="1"/>
    <col min="20" max="20" width="11.5703125" customWidth="1"/>
    <col min="21" max="21" width="8.5703125" customWidth="1"/>
    <col min="22" max="22" width="12.5703125" customWidth="1"/>
    <col min="23" max="23" width="9" customWidth="1"/>
    <col min="24" max="24" width="13.85546875" customWidth="1"/>
    <col min="25" max="25" width="7.85546875" customWidth="1"/>
  </cols>
  <sheetData>
    <row r="1" spans="1:29" ht="12.75" x14ac:dyDescent="0.2">
      <c r="A1" s="11" t="s">
        <v>24</v>
      </c>
      <c r="B1" s="11" t="s">
        <v>25</v>
      </c>
      <c r="C1" s="13" t="s">
        <v>1</v>
      </c>
      <c r="D1" s="3" t="s">
        <v>26</v>
      </c>
      <c r="E1" s="22" t="s">
        <v>5</v>
      </c>
      <c r="F1" s="22" t="s">
        <v>27</v>
      </c>
      <c r="G1" s="3" t="s">
        <v>2</v>
      </c>
      <c r="H1" s="22" t="s">
        <v>3</v>
      </c>
      <c r="I1" s="3" t="s">
        <v>7</v>
      </c>
      <c r="J1" s="6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5" t="s">
        <v>28</v>
      </c>
      <c r="Q1" s="6" t="s">
        <v>15</v>
      </c>
      <c r="R1" s="6" t="s">
        <v>16</v>
      </c>
      <c r="S1" s="1" t="s">
        <v>29</v>
      </c>
      <c r="T1" s="6" t="s">
        <v>18</v>
      </c>
      <c r="U1" s="3" t="s">
        <v>30</v>
      </c>
      <c r="V1" s="7" t="s">
        <v>20</v>
      </c>
      <c r="W1" s="7" t="s">
        <v>21</v>
      </c>
      <c r="X1" s="3" t="s">
        <v>31</v>
      </c>
      <c r="Y1" s="3" t="s">
        <v>22</v>
      </c>
      <c r="Z1" s="3" t="s">
        <v>23</v>
      </c>
      <c r="AA1" s="8"/>
      <c r="AB1" s="8"/>
      <c r="AC1" s="8"/>
    </row>
    <row r="2" spans="1:29" ht="12.75" x14ac:dyDescent="0.2">
      <c r="A2" s="10"/>
      <c r="B2" s="10"/>
      <c r="C2" s="10"/>
      <c r="D2" s="10"/>
      <c r="E2" s="14"/>
      <c r="F2" s="14"/>
      <c r="G2" s="14"/>
      <c r="H2" s="23"/>
      <c r="I2" s="24" t="s">
        <v>32</v>
      </c>
      <c r="J2" s="15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2.75" x14ac:dyDescent="0.2">
      <c r="A3" s="25" t="s">
        <v>33</v>
      </c>
      <c r="B3" s="10" t="s">
        <v>34</v>
      </c>
      <c r="C3" s="10">
        <v>90933</v>
      </c>
      <c r="D3" s="10"/>
      <c r="E3" s="10"/>
      <c r="F3" s="10"/>
      <c r="G3" s="26"/>
      <c r="H3" s="15"/>
      <c r="I3" s="10" t="s">
        <v>35</v>
      </c>
      <c r="J3" s="15"/>
      <c r="K3" s="15">
        <f>J3*1.02</f>
        <v>0</v>
      </c>
      <c r="L3" s="10"/>
      <c r="M3" s="15">
        <v>11.99</v>
      </c>
      <c r="N3" s="27">
        <v>12</v>
      </c>
      <c r="O3" s="15"/>
      <c r="P3" s="10"/>
      <c r="Q3" s="15">
        <v>0.6</v>
      </c>
      <c r="R3" s="17">
        <f>O3-M3-Q3</f>
        <v>-12.59</v>
      </c>
      <c r="S3" s="9">
        <f>P3/(L3+1)</f>
        <v>0</v>
      </c>
      <c r="T3" s="17">
        <f>S3*M3</f>
        <v>0</v>
      </c>
      <c r="U3" s="17">
        <f>R3*S3</f>
        <v>0</v>
      </c>
      <c r="V3" s="18" t="e">
        <f>R3/J3</f>
        <v>#DIV/0!</v>
      </c>
      <c r="W3" s="18">
        <f>R3/M3</f>
        <v>-1.0500417014178482</v>
      </c>
      <c r="X3" s="28">
        <f>S3*1.5</f>
        <v>0</v>
      </c>
      <c r="Y3" s="10"/>
      <c r="Z3" s="10"/>
      <c r="AA3" s="19"/>
      <c r="AB3" s="19" t="s">
        <v>36</v>
      </c>
      <c r="AC3" s="19"/>
    </row>
    <row r="4" spans="1:29" ht="12.75" x14ac:dyDescent="0.2">
      <c r="A4" s="10"/>
      <c r="B4" s="29"/>
      <c r="C4" s="29"/>
      <c r="D4" s="10"/>
      <c r="E4" s="21"/>
      <c r="F4" s="21"/>
      <c r="G4" s="10"/>
      <c r="H4" s="15"/>
      <c r="I4" s="24" t="s">
        <v>37</v>
      </c>
      <c r="J4" s="15"/>
      <c r="K4" s="10"/>
      <c r="L4" s="10"/>
      <c r="M4" s="10"/>
      <c r="N4" s="27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2.75" x14ac:dyDescent="0.2">
      <c r="A5" s="10" t="s">
        <v>38</v>
      </c>
      <c r="B5" s="25" t="s">
        <v>39</v>
      </c>
      <c r="C5" s="10">
        <v>90531</v>
      </c>
      <c r="D5" s="10"/>
      <c r="E5" s="10"/>
      <c r="F5" s="10"/>
      <c r="G5" s="21"/>
      <c r="H5" s="15"/>
      <c r="I5" s="10" t="s">
        <v>41</v>
      </c>
      <c r="J5" s="15"/>
      <c r="K5" s="15">
        <f t="shared" ref="K5:K7" si="0">J5*1.02</f>
        <v>0</v>
      </c>
      <c r="L5" s="10"/>
      <c r="M5" s="15">
        <v>17.850000000000001</v>
      </c>
      <c r="N5" s="27">
        <v>12</v>
      </c>
      <c r="O5" s="10"/>
      <c r="P5" s="10"/>
      <c r="Q5" s="15">
        <v>0.6</v>
      </c>
      <c r="R5" s="17">
        <f t="shared" ref="R5:R7" si="1">O5-M5-Q5</f>
        <v>-18.450000000000003</v>
      </c>
      <c r="S5" s="9">
        <f t="shared" ref="S5:S7" si="2">P5/(L5+1)</f>
        <v>0</v>
      </c>
      <c r="T5" s="17">
        <f t="shared" ref="T5:T7" si="3">S5*M5</f>
        <v>0</v>
      </c>
      <c r="U5" s="17">
        <f t="shared" ref="U5:U7" si="4">R5*S5</f>
        <v>0</v>
      </c>
      <c r="V5" s="18" t="e">
        <f t="shared" ref="V5:V7" si="5">R5/J5</f>
        <v>#DIV/0!</v>
      </c>
      <c r="W5" s="18">
        <f t="shared" ref="W5:W7" si="6">R5/M5</f>
        <v>-1.0336134453781514</v>
      </c>
      <c r="X5" s="28">
        <f t="shared" ref="X5:X7" si="7">S5*1.5</f>
        <v>0</v>
      </c>
      <c r="Y5" s="10"/>
      <c r="Z5" s="10"/>
      <c r="AA5" s="19"/>
      <c r="AB5" s="19" t="s">
        <v>46</v>
      </c>
      <c r="AC5" s="19"/>
    </row>
    <row r="6" spans="1:29" ht="12.75" x14ac:dyDescent="0.2">
      <c r="A6" s="10" t="s">
        <v>47</v>
      </c>
      <c r="B6" s="25" t="s">
        <v>48</v>
      </c>
      <c r="C6" s="10">
        <v>90533</v>
      </c>
      <c r="D6" s="10"/>
      <c r="E6" s="10"/>
      <c r="F6" s="10"/>
      <c r="G6" s="10"/>
      <c r="H6" s="15"/>
      <c r="I6" s="10" t="s">
        <v>41</v>
      </c>
      <c r="J6" s="15"/>
      <c r="K6" s="15">
        <f t="shared" si="0"/>
        <v>0</v>
      </c>
      <c r="L6" s="10"/>
      <c r="M6" s="15">
        <v>43.2</v>
      </c>
      <c r="N6" s="27">
        <v>12</v>
      </c>
      <c r="O6" s="10"/>
      <c r="P6" s="10"/>
      <c r="Q6" s="15">
        <v>0.6</v>
      </c>
      <c r="R6" s="17">
        <f t="shared" si="1"/>
        <v>-43.800000000000004</v>
      </c>
      <c r="S6" s="9">
        <f t="shared" si="2"/>
        <v>0</v>
      </c>
      <c r="T6" s="17">
        <f t="shared" si="3"/>
        <v>0</v>
      </c>
      <c r="U6" s="17">
        <f t="shared" si="4"/>
        <v>0</v>
      </c>
      <c r="V6" s="18" t="e">
        <f t="shared" si="5"/>
        <v>#DIV/0!</v>
      </c>
      <c r="W6" s="18">
        <f t="shared" si="6"/>
        <v>-1.0138888888888888</v>
      </c>
      <c r="X6" s="28">
        <f t="shared" si="7"/>
        <v>0</v>
      </c>
      <c r="Y6" s="10"/>
      <c r="Z6" s="10"/>
      <c r="AA6" s="19"/>
      <c r="AB6" s="19" t="s">
        <v>50</v>
      </c>
      <c r="AC6" s="19"/>
    </row>
    <row r="7" spans="1:29" ht="12.75" x14ac:dyDescent="0.2">
      <c r="A7" s="10" t="s">
        <v>51</v>
      </c>
      <c r="B7" s="25" t="s">
        <v>52</v>
      </c>
      <c r="C7" s="10">
        <v>90541</v>
      </c>
      <c r="D7" s="10"/>
      <c r="E7" s="10"/>
      <c r="F7" s="10"/>
      <c r="G7" s="10"/>
      <c r="H7" s="15"/>
      <c r="I7" s="10" t="s">
        <v>53</v>
      </c>
      <c r="J7" s="15"/>
      <c r="K7" s="15">
        <f t="shared" si="0"/>
        <v>0</v>
      </c>
      <c r="L7" s="10"/>
      <c r="M7" s="15">
        <v>90</v>
      </c>
      <c r="N7" s="27">
        <v>12</v>
      </c>
      <c r="O7" s="10"/>
      <c r="P7" s="10"/>
      <c r="Q7" s="15">
        <v>0.6</v>
      </c>
      <c r="R7" s="17">
        <f t="shared" si="1"/>
        <v>-90.6</v>
      </c>
      <c r="S7" s="9">
        <f t="shared" si="2"/>
        <v>0</v>
      </c>
      <c r="T7" s="17">
        <f t="shared" si="3"/>
        <v>0</v>
      </c>
      <c r="U7" s="17">
        <f t="shared" si="4"/>
        <v>0</v>
      </c>
      <c r="V7" s="18" t="e">
        <f t="shared" si="5"/>
        <v>#DIV/0!</v>
      </c>
      <c r="W7" s="18">
        <f t="shared" si="6"/>
        <v>-1.0066666666666666</v>
      </c>
      <c r="X7" s="28">
        <f t="shared" si="7"/>
        <v>0</v>
      </c>
      <c r="Y7" s="10"/>
      <c r="Z7" s="10"/>
      <c r="AA7" s="19"/>
      <c r="AB7" s="19" t="s">
        <v>54</v>
      </c>
      <c r="AC7" s="19"/>
    </row>
    <row r="8" spans="1:29" ht="12.75" x14ac:dyDescent="0.2">
      <c r="A8" s="10"/>
      <c r="B8" s="10"/>
      <c r="C8" s="10"/>
      <c r="D8" s="10"/>
      <c r="E8" s="10"/>
      <c r="F8" s="10"/>
      <c r="G8" s="21"/>
      <c r="H8" s="15"/>
      <c r="I8" s="41" t="s">
        <v>56</v>
      </c>
      <c r="J8" s="15"/>
      <c r="K8" s="10"/>
      <c r="L8" s="10"/>
      <c r="M8" s="10"/>
      <c r="N8" s="27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2.75" x14ac:dyDescent="0.2">
      <c r="A9" s="10" t="s">
        <v>57</v>
      </c>
      <c r="B9" s="25" t="s">
        <v>58</v>
      </c>
      <c r="C9" s="10">
        <v>90534</v>
      </c>
      <c r="D9" s="10"/>
      <c r="E9" s="10"/>
      <c r="F9" s="10"/>
      <c r="G9" s="21"/>
      <c r="H9" s="15"/>
      <c r="I9" s="10" t="s">
        <v>59</v>
      </c>
      <c r="J9" s="15"/>
      <c r="K9" s="15">
        <f t="shared" ref="K9:K10" si="8">J9*1.02</f>
        <v>0</v>
      </c>
      <c r="L9" s="10"/>
      <c r="M9" s="15">
        <v>43.2</v>
      </c>
      <c r="N9" s="27">
        <v>12</v>
      </c>
      <c r="O9" s="10"/>
      <c r="P9" s="10"/>
      <c r="Q9" s="15">
        <v>0.6</v>
      </c>
      <c r="R9" s="17">
        <f t="shared" ref="R9:R10" si="9">O9-M9-Q9</f>
        <v>-43.800000000000004</v>
      </c>
      <c r="S9" s="9">
        <f t="shared" ref="S9:S10" si="10">P9/(L9+1)</f>
        <v>0</v>
      </c>
      <c r="T9" s="17">
        <f t="shared" ref="T9:T10" si="11">S9*M9</f>
        <v>0</v>
      </c>
      <c r="U9" s="17">
        <f t="shared" ref="U9:U10" si="12">R9*S9</f>
        <v>0</v>
      </c>
      <c r="V9" s="18" t="e">
        <f t="shared" ref="V9:V10" si="13">R9/J9</f>
        <v>#DIV/0!</v>
      </c>
      <c r="W9" s="18">
        <f t="shared" ref="W9:W10" si="14">R9/M9</f>
        <v>-1.0138888888888888</v>
      </c>
      <c r="X9" s="28">
        <f t="shared" ref="X9:X10" si="15">S9*1.5</f>
        <v>0</v>
      </c>
      <c r="Y9" s="10"/>
      <c r="Z9" s="10"/>
      <c r="AA9" s="19"/>
      <c r="AB9" s="19" t="s">
        <v>50</v>
      </c>
      <c r="AC9" s="19"/>
    </row>
    <row r="10" spans="1:29" ht="12.75" x14ac:dyDescent="0.2">
      <c r="A10" s="10" t="s">
        <v>60</v>
      </c>
      <c r="B10" s="25" t="s">
        <v>61</v>
      </c>
      <c r="C10" s="10">
        <v>90539</v>
      </c>
      <c r="D10" s="10"/>
      <c r="E10" s="10"/>
      <c r="F10" s="10"/>
      <c r="G10" s="10"/>
      <c r="H10" s="15"/>
      <c r="I10" s="10" t="s">
        <v>62</v>
      </c>
      <c r="J10" s="15"/>
      <c r="K10" s="15">
        <f t="shared" si="8"/>
        <v>0</v>
      </c>
      <c r="L10" s="10"/>
      <c r="M10" s="15">
        <v>82.8</v>
      </c>
      <c r="N10" s="27">
        <v>12</v>
      </c>
      <c r="O10" s="10"/>
      <c r="P10" s="10"/>
      <c r="Q10" s="15">
        <v>0.6</v>
      </c>
      <c r="R10" s="17">
        <f t="shared" si="9"/>
        <v>-83.399999999999991</v>
      </c>
      <c r="S10" s="9">
        <f t="shared" si="10"/>
        <v>0</v>
      </c>
      <c r="T10" s="17">
        <f t="shared" si="11"/>
        <v>0</v>
      </c>
      <c r="U10" s="17">
        <f t="shared" si="12"/>
        <v>0</v>
      </c>
      <c r="V10" s="18" t="e">
        <f t="shared" si="13"/>
        <v>#DIV/0!</v>
      </c>
      <c r="W10" s="18">
        <f t="shared" si="14"/>
        <v>-1.0072463768115942</v>
      </c>
      <c r="X10" s="28">
        <f t="shared" si="15"/>
        <v>0</v>
      </c>
      <c r="Y10" s="10"/>
      <c r="Z10" s="10"/>
      <c r="AA10" s="19"/>
      <c r="AB10" s="19" t="s">
        <v>63</v>
      </c>
      <c r="AC10" s="19"/>
    </row>
    <row r="11" spans="1:29" ht="12.75" x14ac:dyDescent="0.2">
      <c r="A11" s="10"/>
      <c r="B11" s="10"/>
      <c r="C11" s="10"/>
      <c r="D11" s="10"/>
      <c r="E11" s="10"/>
      <c r="F11" s="10"/>
      <c r="G11" s="10"/>
      <c r="H11" s="15"/>
      <c r="I11" s="41" t="s">
        <v>64</v>
      </c>
      <c r="J11" s="15"/>
      <c r="K11" s="10"/>
      <c r="L11" s="10"/>
      <c r="M11" s="10"/>
      <c r="N11" s="27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2.75" x14ac:dyDescent="0.2">
      <c r="A12" s="25" t="s">
        <v>65</v>
      </c>
      <c r="B12" s="10" t="s">
        <v>66</v>
      </c>
      <c r="C12" s="10">
        <v>90535</v>
      </c>
      <c r="D12" s="10"/>
      <c r="E12" s="10"/>
      <c r="F12" s="10"/>
      <c r="G12" s="10"/>
      <c r="H12" s="15"/>
      <c r="I12" s="10" t="s">
        <v>67</v>
      </c>
      <c r="J12" s="15"/>
      <c r="K12" s="15">
        <f t="shared" ref="K12:K21" si="16">J12*1.02</f>
        <v>0</v>
      </c>
      <c r="L12" s="10"/>
      <c r="M12" s="15">
        <v>52.2</v>
      </c>
      <c r="N12" s="27">
        <v>12</v>
      </c>
      <c r="O12" s="10"/>
      <c r="P12" s="10"/>
      <c r="Q12" s="15">
        <v>0.6</v>
      </c>
      <c r="R12" s="17">
        <f t="shared" ref="R12:R21" si="17">O12-M12-Q12</f>
        <v>-52.800000000000004</v>
      </c>
      <c r="S12" s="9">
        <f t="shared" ref="S12:S21" si="18">P12/(L12+1)</f>
        <v>0</v>
      </c>
      <c r="T12" s="17">
        <f t="shared" ref="T12:T21" si="19">S12*M12</f>
        <v>0</v>
      </c>
      <c r="U12" s="17">
        <f t="shared" ref="U12:U21" si="20">R12*S12</f>
        <v>0</v>
      </c>
      <c r="V12" s="18" t="e">
        <f t="shared" ref="V12:V21" si="21">R12/J12</f>
        <v>#DIV/0!</v>
      </c>
      <c r="W12" s="18">
        <f t="shared" ref="W12:W21" si="22">R12/M12</f>
        <v>-1.0114942528735633</v>
      </c>
      <c r="X12" s="28">
        <f t="shared" ref="X12:X21" si="23">S12*1.5</f>
        <v>0</v>
      </c>
      <c r="Y12" s="10"/>
      <c r="Z12" s="10"/>
      <c r="AA12" s="19"/>
      <c r="AB12" s="19" t="s">
        <v>50</v>
      </c>
      <c r="AC12" s="19"/>
    </row>
    <row r="13" spans="1:29" ht="12.75" x14ac:dyDescent="0.2">
      <c r="A13" s="25" t="s">
        <v>68</v>
      </c>
      <c r="B13" s="10" t="s">
        <v>69</v>
      </c>
      <c r="C13" s="10">
        <v>90537</v>
      </c>
      <c r="D13" s="10"/>
      <c r="E13" s="10"/>
      <c r="F13" s="10"/>
      <c r="G13" s="10"/>
      <c r="H13" s="15"/>
      <c r="I13" s="10" t="s">
        <v>70</v>
      </c>
      <c r="J13" s="15"/>
      <c r="K13" s="15">
        <f t="shared" si="16"/>
        <v>0</v>
      </c>
      <c r="L13" s="10"/>
      <c r="M13" s="15">
        <v>77.400000000000006</v>
      </c>
      <c r="N13" s="27">
        <v>12</v>
      </c>
      <c r="O13" s="10"/>
      <c r="P13" s="10"/>
      <c r="Q13" s="15">
        <v>0.6</v>
      </c>
      <c r="R13" s="17">
        <f t="shared" si="17"/>
        <v>-78</v>
      </c>
      <c r="S13" s="9">
        <f t="shared" si="18"/>
        <v>0</v>
      </c>
      <c r="T13" s="17">
        <f t="shared" si="19"/>
        <v>0</v>
      </c>
      <c r="U13" s="17">
        <f t="shared" si="20"/>
        <v>0</v>
      </c>
      <c r="V13" s="18" t="e">
        <f t="shared" si="21"/>
        <v>#DIV/0!</v>
      </c>
      <c r="W13" s="18">
        <f t="shared" si="22"/>
        <v>-1.0077519379844961</v>
      </c>
      <c r="X13" s="28">
        <f t="shared" si="23"/>
        <v>0</v>
      </c>
      <c r="Y13" s="10"/>
      <c r="Z13" s="10"/>
      <c r="AA13" s="19"/>
      <c r="AB13" s="19" t="s">
        <v>71</v>
      </c>
      <c r="AC13" s="19"/>
    </row>
    <row r="14" spans="1:29" ht="14.25" customHeight="1" x14ac:dyDescent="0.2">
      <c r="A14" s="25" t="s">
        <v>72</v>
      </c>
      <c r="B14" s="21" t="s">
        <v>73</v>
      </c>
      <c r="C14" s="21">
        <v>90530</v>
      </c>
      <c r="D14" s="21"/>
      <c r="E14" s="21"/>
      <c r="F14" s="21"/>
      <c r="G14" s="21"/>
      <c r="H14" s="20"/>
      <c r="I14" s="21" t="s">
        <v>74</v>
      </c>
      <c r="J14" s="20"/>
      <c r="K14" s="15">
        <f t="shared" si="16"/>
        <v>0</v>
      </c>
      <c r="L14" s="10"/>
      <c r="M14" s="15">
        <v>21.46</v>
      </c>
      <c r="N14" s="27">
        <v>12</v>
      </c>
      <c r="O14" s="10"/>
      <c r="P14" s="10"/>
      <c r="Q14" s="15">
        <v>0.6</v>
      </c>
      <c r="R14" s="17">
        <f t="shared" si="17"/>
        <v>-22.060000000000002</v>
      </c>
      <c r="S14" s="9">
        <f t="shared" si="18"/>
        <v>0</v>
      </c>
      <c r="T14" s="17">
        <f t="shared" si="19"/>
        <v>0</v>
      </c>
      <c r="U14" s="17">
        <f t="shared" si="20"/>
        <v>0</v>
      </c>
      <c r="V14" s="18" t="e">
        <f t="shared" si="21"/>
        <v>#DIV/0!</v>
      </c>
      <c r="W14" s="18">
        <f t="shared" si="22"/>
        <v>-1.027958993476235</v>
      </c>
      <c r="X14" s="28">
        <f t="shared" si="23"/>
        <v>0</v>
      </c>
      <c r="Y14" s="10"/>
      <c r="Z14" s="10"/>
      <c r="AA14" s="19"/>
      <c r="AB14" s="19" t="s">
        <v>46</v>
      </c>
      <c r="AC14" s="19"/>
    </row>
    <row r="15" spans="1:29" ht="12.75" x14ac:dyDescent="0.2">
      <c r="A15" s="25" t="s">
        <v>75</v>
      </c>
      <c r="B15" s="21" t="s">
        <v>76</v>
      </c>
      <c r="C15" s="21">
        <v>90536</v>
      </c>
      <c r="D15" s="21"/>
      <c r="E15" s="21"/>
      <c r="F15" s="21"/>
      <c r="G15" s="21"/>
      <c r="H15" s="20"/>
      <c r="I15" s="21" t="s">
        <v>74</v>
      </c>
      <c r="J15" s="20"/>
      <c r="K15" s="15">
        <f t="shared" si="16"/>
        <v>0</v>
      </c>
      <c r="L15" s="10"/>
      <c r="M15" s="15">
        <v>54</v>
      </c>
      <c r="N15" s="27">
        <v>12</v>
      </c>
      <c r="O15" s="10"/>
      <c r="P15" s="10"/>
      <c r="Q15" s="15">
        <v>0.6</v>
      </c>
      <c r="R15" s="17">
        <f t="shared" si="17"/>
        <v>-54.6</v>
      </c>
      <c r="S15" s="9">
        <f t="shared" si="18"/>
        <v>0</v>
      </c>
      <c r="T15" s="17">
        <f t="shared" si="19"/>
        <v>0</v>
      </c>
      <c r="U15" s="17">
        <f t="shared" si="20"/>
        <v>0</v>
      </c>
      <c r="V15" s="18" t="e">
        <f t="shared" si="21"/>
        <v>#DIV/0!</v>
      </c>
      <c r="W15" s="18">
        <f t="shared" si="22"/>
        <v>-1.0111111111111111</v>
      </c>
      <c r="X15" s="28">
        <f t="shared" si="23"/>
        <v>0</v>
      </c>
      <c r="Y15" s="10"/>
      <c r="Z15" s="10"/>
      <c r="AA15" s="19"/>
      <c r="AB15" s="19" t="s">
        <v>50</v>
      </c>
      <c r="AC15" s="19"/>
    </row>
    <row r="16" spans="1:29" ht="12.75" x14ac:dyDescent="0.2">
      <c r="A16" s="10" t="s">
        <v>77</v>
      </c>
      <c r="B16" s="25" t="s">
        <v>78</v>
      </c>
      <c r="C16" s="10">
        <v>90543</v>
      </c>
      <c r="D16" s="10"/>
      <c r="E16" s="10"/>
      <c r="F16" s="10"/>
      <c r="G16" s="10"/>
      <c r="H16" s="15"/>
      <c r="I16" s="10" t="s">
        <v>79</v>
      </c>
      <c r="J16" s="15"/>
      <c r="K16" s="15">
        <f t="shared" si="16"/>
        <v>0</v>
      </c>
      <c r="L16" s="10"/>
      <c r="M16" s="15">
        <v>77.400000000000006</v>
      </c>
      <c r="N16" s="27">
        <v>12</v>
      </c>
      <c r="O16" s="10"/>
      <c r="P16" s="10"/>
      <c r="Q16" s="15">
        <v>0.6</v>
      </c>
      <c r="R16" s="17">
        <f t="shared" si="17"/>
        <v>-78</v>
      </c>
      <c r="S16" s="9">
        <f t="shared" si="18"/>
        <v>0</v>
      </c>
      <c r="T16" s="17">
        <f t="shared" si="19"/>
        <v>0</v>
      </c>
      <c r="U16" s="17">
        <f t="shared" si="20"/>
        <v>0</v>
      </c>
      <c r="V16" s="18" t="e">
        <f t="shared" si="21"/>
        <v>#DIV/0!</v>
      </c>
      <c r="W16" s="18">
        <f t="shared" si="22"/>
        <v>-1.0077519379844961</v>
      </c>
      <c r="X16" s="28">
        <f t="shared" si="23"/>
        <v>0</v>
      </c>
      <c r="Y16" s="10"/>
      <c r="Z16" s="10"/>
      <c r="AA16" s="19"/>
      <c r="AB16" s="19" t="s">
        <v>71</v>
      </c>
      <c r="AC16" s="19"/>
    </row>
    <row r="17" spans="1:29" ht="12.75" x14ac:dyDescent="0.2">
      <c r="A17" s="10" t="s">
        <v>80</v>
      </c>
      <c r="B17" s="25" t="s">
        <v>81</v>
      </c>
      <c r="C17" s="10">
        <v>90540</v>
      </c>
      <c r="D17" s="10"/>
      <c r="E17" s="10"/>
      <c r="F17" s="10"/>
      <c r="G17" s="10"/>
      <c r="H17" s="15"/>
      <c r="I17" s="10" t="s">
        <v>82</v>
      </c>
      <c r="J17" s="15"/>
      <c r="K17" s="15">
        <f t="shared" si="16"/>
        <v>0</v>
      </c>
      <c r="L17" s="10"/>
      <c r="M17" s="15">
        <v>122.4</v>
      </c>
      <c r="N17" s="27">
        <v>12</v>
      </c>
      <c r="O17" s="10"/>
      <c r="P17" s="10"/>
      <c r="Q17" s="15">
        <v>0.6</v>
      </c>
      <c r="R17" s="17">
        <f t="shared" si="17"/>
        <v>-123</v>
      </c>
      <c r="S17" s="9">
        <f t="shared" si="18"/>
        <v>0</v>
      </c>
      <c r="T17" s="17">
        <f t="shared" si="19"/>
        <v>0</v>
      </c>
      <c r="U17" s="17">
        <f t="shared" si="20"/>
        <v>0</v>
      </c>
      <c r="V17" s="18" t="e">
        <f t="shared" si="21"/>
        <v>#DIV/0!</v>
      </c>
      <c r="W17" s="18">
        <f t="shared" si="22"/>
        <v>-1.0049019607843137</v>
      </c>
      <c r="X17" s="28">
        <f t="shared" si="23"/>
        <v>0</v>
      </c>
      <c r="Y17" s="10"/>
      <c r="Z17" s="10"/>
      <c r="AA17" s="19"/>
      <c r="AB17" s="19" t="s">
        <v>63</v>
      </c>
      <c r="AC17" s="19"/>
    </row>
    <row r="18" spans="1:29" ht="12.75" x14ac:dyDescent="0.2">
      <c r="A18" s="25" t="s">
        <v>83</v>
      </c>
      <c r="B18" s="10" t="s">
        <v>84</v>
      </c>
      <c r="C18" s="10">
        <v>90538</v>
      </c>
      <c r="D18" s="10"/>
      <c r="E18" s="10"/>
      <c r="F18" s="10"/>
      <c r="G18" s="10"/>
      <c r="H18" s="15"/>
      <c r="I18" s="10" t="s">
        <v>85</v>
      </c>
      <c r="J18" s="15"/>
      <c r="K18" s="15">
        <f t="shared" si="16"/>
        <v>0</v>
      </c>
      <c r="L18" s="10"/>
      <c r="M18" s="15">
        <v>53.88</v>
      </c>
      <c r="N18" s="27">
        <v>12</v>
      </c>
      <c r="O18" s="10"/>
      <c r="P18" s="10"/>
      <c r="Q18" s="15">
        <v>0.6</v>
      </c>
      <c r="R18" s="17">
        <f t="shared" si="17"/>
        <v>-54.480000000000004</v>
      </c>
      <c r="S18" s="9">
        <f t="shared" si="18"/>
        <v>0</v>
      </c>
      <c r="T18" s="17">
        <f t="shared" si="19"/>
        <v>0</v>
      </c>
      <c r="U18" s="17">
        <f t="shared" si="20"/>
        <v>0</v>
      </c>
      <c r="V18" s="18" t="e">
        <f t="shared" si="21"/>
        <v>#DIV/0!</v>
      </c>
      <c r="W18" s="18">
        <f t="shared" si="22"/>
        <v>-1.0111358574610245</v>
      </c>
      <c r="X18" s="28">
        <f t="shared" si="23"/>
        <v>0</v>
      </c>
      <c r="Y18" s="10"/>
      <c r="Z18" s="10"/>
      <c r="AA18" s="19"/>
      <c r="AB18" s="19" t="s">
        <v>86</v>
      </c>
      <c r="AC18" s="19"/>
    </row>
    <row r="19" spans="1:29" ht="12.75" x14ac:dyDescent="0.2">
      <c r="A19" s="10" t="s">
        <v>87</v>
      </c>
      <c r="B19" s="25" t="s">
        <v>88</v>
      </c>
      <c r="C19" s="10">
        <v>90638</v>
      </c>
      <c r="D19" s="10"/>
      <c r="E19" s="10"/>
      <c r="F19" s="10"/>
      <c r="G19" s="10"/>
      <c r="H19" s="15"/>
      <c r="I19" s="10" t="s">
        <v>89</v>
      </c>
      <c r="J19" s="15"/>
      <c r="K19" s="15">
        <f t="shared" si="16"/>
        <v>0</v>
      </c>
      <c r="L19" s="10"/>
      <c r="M19" s="15">
        <v>57.24</v>
      </c>
      <c r="N19" s="27">
        <v>12</v>
      </c>
      <c r="O19" s="10"/>
      <c r="P19" s="10"/>
      <c r="Q19" s="15">
        <v>0.6</v>
      </c>
      <c r="R19" s="17">
        <f t="shared" si="17"/>
        <v>-57.84</v>
      </c>
      <c r="S19" s="9">
        <f t="shared" si="18"/>
        <v>0</v>
      </c>
      <c r="T19" s="17">
        <f t="shared" si="19"/>
        <v>0</v>
      </c>
      <c r="U19" s="17">
        <f t="shared" si="20"/>
        <v>0</v>
      </c>
      <c r="V19" s="18" t="e">
        <f t="shared" si="21"/>
        <v>#DIV/0!</v>
      </c>
      <c r="W19" s="18">
        <f t="shared" si="22"/>
        <v>-1.0104821802935011</v>
      </c>
      <c r="X19" s="28">
        <f t="shared" si="23"/>
        <v>0</v>
      </c>
      <c r="Y19" s="10"/>
      <c r="Z19" s="10"/>
      <c r="AA19" s="19"/>
      <c r="AB19" s="19" t="s">
        <v>86</v>
      </c>
      <c r="AC19" s="19"/>
    </row>
    <row r="20" spans="1:29" ht="12.75" x14ac:dyDescent="0.2">
      <c r="A20" s="10" t="s">
        <v>90</v>
      </c>
      <c r="B20" s="25" t="s">
        <v>91</v>
      </c>
      <c r="C20" s="10">
        <v>90702</v>
      </c>
      <c r="D20" s="10"/>
      <c r="E20" s="10"/>
      <c r="F20" s="10"/>
      <c r="G20" s="10"/>
      <c r="H20" s="15"/>
      <c r="I20" s="10" t="s">
        <v>92</v>
      </c>
      <c r="J20" s="15"/>
      <c r="K20" s="15">
        <f t="shared" si="16"/>
        <v>0</v>
      </c>
      <c r="L20" s="10"/>
      <c r="M20" s="15">
        <v>50</v>
      </c>
      <c r="N20" s="27">
        <v>12</v>
      </c>
      <c r="O20" s="10"/>
      <c r="P20" s="10"/>
      <c r="Q20" s="15">
        <v>0.6</v>
      </c>
      <c r="R20" s="17">
        <f t="shared" si="17"/>
        <v>-50.6</v>
      </c>
      <c r="S20" s="9">
        <f t="shared" si="18"/>
        <v>0</v>
      </c>
      <c r="T20" s="17">
        <f t="shared" si="19"/>
        <v>0</v>
      </c>
      <c r="U20" s="17">
        <f t="shared" si="20"/>
        <v>0</v>
      </c>
      <c r="V20" s="18" t="e">
        <f t="shared" si="21"/>
        <v>#DIV/0!</v>
      </c>
      <c r="W20" s="18">
        <f t="shared" si="22"/>
        <v>-1.012</v>
      </c>
      <c r="X20" s="28">
        <f t="shared" si="23"/>
        <v>0</v>
      </c>
      <c r="Y20" s="10"/>
      <c r="Z20" s="10"/>
      <c r="AA20" s="19"/>
      <c r="AB20" s="19" t="s">
        <v>93</v>
      </c>
      <c r="AC20" s="19"/>
    </row>
    <row r="21" spans="1:29" ht="12.75" x14ac:dyDescent="0.2">
      <c r="A21" s="25" t="s">
        <v>94</v>
      </c>
      <c r="B21" s="10" t="s">
        <v>95</v>
      </c>
      <c r="C21" s="10">
        <v>90705</v>
      </c>
      <c r="D21" s="10"/>
      <c r="E21" s="10"/>
      <c r="F21" s="10"/>
      <c r="G21" s="10"/>
      <c r="H21" s="15"/>
      <c r="I21" s="10" t="s">
        <v>96</v>
      </c>
      <c r="J21" s="15"/>
      <c r="K21" s="15">
        <f t="shared" si="16"/>
        <v>0</v>
      </c>
      <c r="L21" s="10"/>
      <c r="M21" s="15">
        <v>45</v>
      </c>
      <c r="N21" s="27">
        <v>12</v>
      </c>
      <c r="O21" s="10"/>
      <c r="P21" s="10"/>
      <c r="Q21" s="15">
        <v>0.6</v>
      </c>
      <c r="R21" s="17">
        <f t="shared" si="17"/>
        <v>-45.6</v>
      </c>
      <c r="S21" s="9">
        <f t="shared" si="18"/>
        <v>0</v>
      </c>
      <c r="T21" s="17">
        <f t="shared" si="19"/>
        <v>0</v>
      </c>
      <c r="U21" s="17">
        <f t="shared" si="20"/>
        <v>0</v>
      </c>
      <c r="V21" s="18" t="e">
        <f t="shared" si="21"/>
        <v>#DIV/0!</v>
      </c>
      <c r="W21" s="18">
        <f t="shared" si="22"/>
        <v>-1.0133333333333334</v>
      </c>
      <c r="X21" s="28">
        <f t="shared" si="23"/>
        <v>0</v>
      </c>
      <c r="Y21" s="10"/>
      <c r="Z21" s="10"/>
      <c r="AA21" s="19"/>
      <c r="AB21" s="19" t="s">
        <v>86</v>
      </c>
      <c r="AC21" s="19"/>
    </row>
    <row r="22" spans="1:29" ht="12.75" x14ac:dyDescent="0.2">
      <c r="A22" s="10"/>
      <c r="B22" s="10"/>
      <c r="C22" s="10"/>
      <c r="D22" s="10"/>
      <c r="E22" s="10"/>
      <c r="F22" s="10"/>
      <c r="G22" s="10"/>
      <c r="H22" s="15"/>
      <c r="I22" s="24" t="s">
        <v>97</v>
      </c>
      <c r="J22" s="15"/>
      <c r="K22" s="10"/>
      <c r="L22" s="10"/>
      <c r="M22" s="10"/>
      <c r="N22" s="27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12.75" x14ac:dyDescent="0.2">
      <c r="A23" s="25" t="s">
        <v>98</v>
      </c>
      <c r="B23" s="10" t="s">
        <v>99</v>
      </c>
      <c r="C23" s="10">
        <v>90368</v>
      </c>
      <c r="D23" s="10"/>
      <c r="E23" s="10"/>
      <c r="F23" s="10"/>
      <c r="G23" s="10"/>
      <c r="H23" s="15"/>
      <c r="I23" s="10" t="s">
        <v>100</v>
      </c>
      <c r="J23" s="15"/>
      <c r="K23" s="15">
        <f t="shared" ref="K23:K28" si="24">J23*1.02</f>
        <v>0</v>
      </c>
      <c r="L23" s="10"/>
      <c r="M23" s="15">
        <v>61.08</v>
      </c>
      <c r="N23" s="27">
        <v>12</v>
      </c>
      <c r="O23" s="10"/>
      <c r="P23" s="10"/>
      <c r="Q23" s="15">
        <v>0.6</v>
      </c>
      <c r="R23" s="17">
        <f t="shared" ref="R23:R28" si="25">O23-M23-Q23</f>
        <v>-61.68</v>
      </c>
      <c r="S23" s="9">
        <f t="shared" ref="S23:S28" si="26">P23/(L23+1)</f>
        <v>0</v>
      </c>
      <c r="T23" s="17">
        <f t="shared" ref="T23:T28" si="27">S23*M23</f>
        <v>0</v>
      </c>
      <c r="U23" s="17">
        <f t="shared" ref="U23:U28" si="28">R23*S23</f>
        <v>0</v>
      </c>
      <c r="V23" s="18" t="e">
        <f t="shared" ref="V23:V28" si="29">R23/J23</f>
        <v>#DIV/0!</v>
      </c>
      <c r="W23" s="18">
        <f t="shared" ref="W23:W28" si="30">R23/M23</f>
        <v>-1.0098231827111985</v>
      </c>
      <c r="X23" s="28">
        <f t="shared" ref="X23:X28" si="31">S23*1.5</f>
        <v>0</v>
      </c>
      <c r="Y23" s="10"/>
      <c r="Z23" s="10"/>
      <c r="AA23" s="19"/>
      <c r="AB23" s="19" t="s">
        <v>101</v>
      </c>
      <c r="AC23" s="19"/>
    </row>
    <row r="24" spans="1:29" ht="12.75" x14ac:dyDescent="0.2">
      <c r="A24" s="10" t="s">
        <v>102</v>
      </c>
      <c r="B24" s="25" t="s">
        <v>103</v>
      </c>
      <c r="C24" s="10">
        <v>90595</v>
      </c>
      <c r="D24" s="10"/>
      <c r="E24" s="10"/>
      <c r="F24" s="10"/>
      <c r="G24" s="10"/>
      <c r="H24" s="15"/>
      <c r="I24" s="10" t="s">
        <v>104</v>
      </c>
      <c r="J24" s="15"/>
      <c r="K24" s="15">
        <f t="shared" si="24"/>
        <v>0</v>
      </c>
      <c r="L24" s="10"/>
      <c r="M24" s="15">
        <v>61.08</v>
      </c>
      <c r="N24" s="27">
        <v>12</v>
      </c>
      <c r="O24" s="10"/>
      <c r="P24" s="10"/>
      <c r="Q24" s="15">
        <v>0.6</v>
      </c>
      <c r="R24" s="17">
        <f t="shared" si="25"/>
        <v>-61.68</v>
      </c>
      <c r="S24" s="9">
        <f t="shared" si="26"/>
        <v>0</v>
      </c>
      <c r="T24" s="17">
        <f t="shared" si="27"/>
        <v>0</v>
      </c>
      <c r="U24" s="17">
        <f t="shared" si="28"/>
        <v>0</v>
      </c>
      <c r="V24" s="18" t="e">
        <f t="shared" si="29"/>
        <v>#DIV/0!</v>
      </c>
      <c r="W24" s="18">
        <f t="shared" si="30"/>
        <v>-1.0098231827111985</v>
      </c>
      <c r="X24" s="28">
        <f t="shared" si="31"/>
        <v>0</v>
      </c>
      <c r="Y24" s="10"/>
      <c r="Z24" s="10"/>
      <c r="AA24" s="19"/>
      <c r="AB24" s="19" t="s">
        <v>105</v>
      </c>
      <c r="AC24" s="19"/>
    </row>
    <row r="25" spans="1:29" ht="12.75" x14ac:dyDescent="0.2">
      <c r="A25" s="25" t="s">
        <v>106</v>
      </c>
      <c r="B25" s="10" t="s">
        <v>107</v>
      </c>
      <c r="C25" s="10">
        <v>90596</v>
      </c>
      <c r="D25" s="10"/>
      <c r="E25" s="10"/>
      <c r="F25" s="10"/>
      <c r="G25" s="10"/>
      <c r="H25" s="15"/>
      <c r="I25" s="10" t="s">
        <v>108</v>
      </c>
      <c r="J25" s="15"/>
      <c r="K25" s="15">
        <f t="shared" si="24"/>
        <v>0</v>
      </c>
      <c r="L25" s="10"/>
      <c r="M25" s="15">
        <v>61.08</v>
      </c>
      <c r="N25" s="27">
        <v>12</v>
      </c>
      <c r="O25" s="10"/>
      <c r="P25" s="10"/>
      <c r="Q25" s="15">
        <v>0.6</v>
      </c>
      <c r="R25" s="17">
        <f t="shared" si="25"/>
        <v>-61.68</v>
      </c>
      <c r="S25" s="9">
        <f t="shared" si="26"/>
        <v>0</v>
      </c>
      <c r="T25" s="17">
        <f t="shared" si="27"/>
        <v>0</v>
      </c>
      <c r="U25" s="17">
        <f t="shared" si="28"/>
        <v>0</v>
      </c>
      <c r="V25" s="18" t="e">
        <f t="shared" si="29"/>
        <v>#DIV/0!</v>
      </c>
      <c r="W25" s="18">
        <f t="shared" si="30"/>
        <v>-1.0098231827111985</v>
      </c>
      <c r="X25" s="28">
        <f t="shared" si="31"/>
        <v>0</v>
      </c>
      <c r="Y25" s="10"/>
      <c r="Z25" s="10"/>
      <c r="AA25" s="19"/>
      <c r="AB25" s="19" t="s">
        <v>105</v>
      </c>
      <c r="AC25" s="19"/>
    </row>
    <row r="26" spans="1:29" ht="12.75" x14ac:dyDescent="0.2">
      <c r="A26" s="10" t="s">
        <v>109</v>
      </c>
      <c r="B26" s="25" t="s">
        <v>110</v>
      </c>
      <c r="C26" s="10">
        <v>90598</v>
      </c>
      <c r="D26" s="10"/>
      <c r="E26" s="10"/>
      <c r="F26" s="10"/>
      <c r="G26" s="10"/>
      <c r="H26" s="15"/>
      <c r="I26" s="15" t="s">
        <v>111</v>
      </c>
      <c r="J26" s="15"/>
      <c r="K26" s="15">
        <f t="shared" si="24"/>
        <v>0</v>
      </c>
      <c r="L26" s="15"/>
      <c r="M26" s="15">
        <v>61.08</v>
      </c>
      <c r="N26" s="27">
        <v>12</v>
      </c>
      <c r="O26" s="10"/>
      <c r="P26" s="10"/>
      <c r="Q26" s="15">
        <v>0.6</v>
      </c>
      <c r="R26" s="17">
        <f t="shared" si="25"/>
        <v>-61.68</v>
      </c>
      <c r="S26" s="9">
        <f t="shared" si="26"/>
        <v>0</v>
      </c>
      <c r="T26" s="17">
        <f t="shared" si="27"/>
        <v>0</v>
      </c>
      <c r="U26" s="17">
        <f t="shared" si="28"/>
        <v>0</v>
      </c>
      <c r="V26" s="18" t="e">
        <f t="shared" si="29"/>
        <v>#DIV/0!</v>
      </c>
      <c r="W26" s="18">
        <f t="shared" si="30"/>
        <v>-1.0098231827111985</v>
      </c>
      <c r="X26" s="28">
        <f t="shared" si="31"/>
        <v>0</v>
      </c>
      <c r="Y26" s="10"/>
      <c r="Z26" s="10"/>
      <c r="AA26" s="19"/>
      <c r="AB26" s="19" t="s">
        <v>105</v>
      </c>
      <c r="AC26" s="19"/>
    </row>
    <row r="27" spans="1:29" ht="12.75" x14ac:dyDescent="0.2">
      <c r="A27" s="10" t="s">
        <v>112</v>
      </c>
      <c r="B27" s="25" t="s">
        <v>113</v>
      </c>
      <c r="C27" s="10">
        <v>90597</v>
      </c>
      <c r="D27" s="10"/>
      <c r="E27" s="10"/>
      <c r="F27" s="10"/>
      <c r="G27" s="10"/>
      <c r="H27" s="15"/>
      <c r="I27" s="10" t="s">
        <v>114</v>
      </c>
      <c r="J27" s="15"/>
      <c r="K27" s="15">
        <f t="shared" si="24"/>
        <v>0</v>
      </c>
      <c r="L27" s="10"/>
      <c r="M27" s="15">
        <v>61.08</v>
      </c>
      <c r="N27" s="27">
        <v>12</v>
      </c>
      <c r="O27" s="10"/>
      <c r="P27" s="10"/>
      <c r="Q27" s="15">
        <v>0.6</v>
      </c>
      <c r="R27" s="17">
        <f t="shared" si="25"/>
        <v>-61.68</v>
      </c>
      <c r="S27" s="9">
        <f t="shared" si="26"/>
        <v>0</v>
      </c>
      <c r="T27" s="17">
        <f t="shared" si="27"/>
        <v>0</v>
      </c>
      <c r="U27" s="17">
        <f t="shared" si="28"/>
        <v>0</v>
      </c>
      <c r="V27" s="18" t="e">
        <f t="shared" si="29"/>
        <v>#DIV/0!</v>
      </c>
      <c r="W27" s="18">
        <f t="shared" si="30"/>
        <v>-1.0098231827111985</v>
      </c>
      <c r="X27" s="28">
        <f t="shared" si="31"/>
        <v>0</v>
      </c>
      <c r="Y27" s="10"/>
      <c r="Z27" s="10"/>
      <c r="AA27" s="19"/>
      <c r="AB27" s="19" t="s">
        <v>105</v>
      </c>
      <c r="AC27" s="19"/>
    </row>
    <row r="28" spans="1:29" ht="12.75" x14ac:dyDescent="0.2">
      <c r="A28" s="10" t="s">
        <v>115</v>
      </c>
      <c r="B28" s="25" t="s">
        <v>116</v>
      </c>
      <c r="C28" s="10">
        <v>90704</v>
      </c>
      <c r="D28" s="10"/>
      <c r="E28" s="10"/>
      <c r="F28" s="10"/>
      <c r="G28" s="10"/>
      <c r="H28" s="15"/>
      <c r="I28" s="10" t="s">
        <v>117</v>
      </c>
      <c r="J28" s="15"/>
      <c r="K28" s="15">
        <f t="shared" si="24"/>
        <v>0</v>
      </c>
      <c r="L28" s="10"/>
      <c r="M28" s="15">
        <v>61.08</v>
      </c>
      <c r="N28" s="27">
        <v>12</v>
      </c>
      <c r="O28" s="10"/>
      <c r="P28" s="10"/>
      <c r="Q28" s="15">
        <v>0.6</v>
      </c>
      <c r="R28" s="17">
        <f t="shared" si="25"/>
        <v>-61.68</v>
      </c>
      <c r="S28" s="9">
        <f t="shared" si="26"/>
        <v>0</v>
      </c>
      <c r="T28" s="17">
        <f t="shared" si="27"/>
        <v>0</v>
      </c>
      <c r="U28" s="17">
        <f t="shared" si="28"/>
        <v>0</v>
      </c>
      <c r="V28" s="18" t="e">
        <f t="shared" si="29"/>
        <v>#DIV/0!</v>
      </c>
      <c r="W28" s="18">
        <f t="shared" si="30"/>
        <v>-1.0098231827111985</v>
      </c>
      <c r="X28" s="28">
        <f t="shared" si="31"/>
        <v>0</v>
      </c>
      <c r="Y28" s="10"/>
      <c r="Z28" s="10"/>
      <c r="AA28" s="19"/>
      <c r="AB28" s="19" t="s">
        <v>105</v>
      </c>
      <c r="AC28" s="19"/>
    </row>
    <row r="29" spans="1:29" ht="12.75" x14ac:dyDescent="0.2">
      <c r="A29" s="10"/>
      <c r="B29" s="10"/>
      <c r="C29" s="10"/>
      <c r="D29" s="10"/>
      <c r="E29" s="10"/>
      <c r="F29" s="10"/>
      <c r="G29" s="10"/>
      <c r="H29" s="15"/>
      <c r="I29" s="24" t="s">
        <v>118</v>
      </c>
      <c r="J29" s="15"/>
      <c r="K29" s="10"/>
      <c r="L29" s="10"/>
      <c r="M29" s="10"/>
      <c r="N29" s="27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9"/>
      <c r="AC29" s="19"/>
    </row>
    <row r="30" spans="1:29" ht="12.75" x14ac:dyDescent="0.2">
      <c r="A30" s="25" t="s">
        <v>119</v>
      </c>
      <c r="B30" s="10" t="s">
        <v>120</v>
      </c>
      <c r="C30" s="10">
        <v>97795</v>
      </c>
      <c r="D30" s="10"/>
      <c r="E30" s="10"/>
      <c r="F30" s="10"/>
      <c r="G30" s="10"/>
      <c r="H30" s="15"/>
      <c r="I30" s="10" t="s">
        <v>121</v>
      </c>
      <c r="J30" s="15"/>
      <c r="K30" s="15">
        <f t="shared" ref="K30:K40" si="32">J30*1.02</f>
        <v>0</v>
      </c>
      <c r="L30" s="10"/>
      <c r="M30" s="15">
        <v>14.99</v>
      </c>
      <c r="N30" s="27" t="s">
        <v>122</v>
      </c>
      <c r="O30" s="10"/>
      <c r="P30" s="10"/>
      <c r="Q30" s="15">
        <v>0.6</v>
      </c>
      <c r="R30" s="17">
        <f t="shared" ref="R30:R40" si="33">O30-M30-Q30</f>
        <v>-15.59</v>
      </c>
      <c r="S30" s="9">
        <f t="shared" ref="S30:S40" si="34">P30/(L30+1)</f>
        <v>0</v>
      </c>
      <c r="T30" s="17">
        <f t="shared" ref="T30:T40" si="35">S30*M30</f>
        <v>0</v>
      </c>
      <c r="U30" s="17">
        <f t="shared" ref="U30:U40" si="36">R30*S30</f>
        <v>0</v>
      </c>
      <c r="V30" s="18" t="e">
        <f t="shared" ref="V30:V40" si="37">R30/J30</f>
        <v>#DIV/0!</v>
      </c>
      <c r="W30" s="18">
        <f t="shared" ref="W30:W40" si="38">R30/M30</f>
        <v>-1.0400266844563042</v>
      </c>
      <c r="X30" s="28">
        <f t="shared" ref="X30:X40" si="39">S30*1.5</f>
        <v>0</v>
      </c>
      <c r="Y30" s="10"/>
      <c r="Z30" s="10"/>
      <c r="AA30" s="19"/>
      <c r="AB30" s="19" t="s">
        <v>123</v>
      </c>
      <c r="AC30" s="19"/>
    </row>
    <row r="31" spans="1:29" ht="12.75" x14ac:dyDescent="0.2">
      <c r="A31" s="25" t="s">
        <v>124</v>
      </c>
      <c r="B31" s="10" t="s">
        <v>125</v>
      </c>
      <c r="C31" s="10">
        <v>90874</v>
      </c>
      <c r="D31" s="10"/>
      <c r="E31" s="10"/>
      <c r="F31" s="10"/>
      <c r="G31" s="10"/>
      <c r="H31" s="15"/>
      <c r="I31" s="10" t="s">
        <v>126</v>
      </c>
      <c r="J31" s="15"/>
      <c r="K31" s="15">
        <f t="shared" si="32"/>
        <v>0</v>
      </c>
      <c r="L31" s="10"/>
      <c r="M31" s="15">
        <v>71.88</v>
      </c>
      <c r="N31" s="27">
        <v>12</v>
      </c>
      <c r="O31" s="10"/>
      <c r="P31" s="10"/>
      <c r="Q31" s="15">
        <v>0.6</v>
      </c>
      <c r="R31" s="17">
        <f t="shared" si="33"/>
        <v>-72.47999999999999</v>
      </c>
      <c r="S31" s="9">
        <f t="shared" si="34"/>
        <v>0</v>
      </c>
      <c r="T31" s="17">
        <f t="shared" si="35"/>
        <v>0</v>
      </c>
      <c r="U31" s="17">
        <f t="shared" si="36"/>
        <v>0</v>
      </c>
      <c r="V31" s="18" t="e">
        <f t="shared" si="37"/>
        <v>#DIV/0!</v>
      </c>
      <c r="W31" s="18">
        <f t="shared" si="38"/>
        <v>-1.008347245409015</v>
      </c>
      <c r="X31" s="28">
        <f t="shared" si="39"/>
        <v>0</v>
      </c>
      <c r="Y31" s="10"/>
      <c r="Z31" s="10"/>
      <c r="AA31" s="19"/>
      <c r="AB31" s="19" t="s">
        <v>50</v>
      </c>
      <c r="AC31" s="19"/>
    </row>
    <row r="32" spans="1:29" ht="12.75" x14ac:dyDescent="0.2">
      <c r="A32" s="25" t="s">
        <v>127</v>
      </c>
      <c r="B32" s="10" t="s">
        <v>128</v>
      </c>
      <c r="C32" s="10">
        <v>90617</v>
      </c>
      <c r="D32" s="10"/>
      <c r="E32" s="10"/>
      <c r="F32" s="10"/>
      <c r="G32" s="10"/>
      <c r="H32" s="15"/>
      <c r="I32" s="10" t="s">
        <v>129</v>
      </c>
      <c r="J32" s="15"/>
      <c r="K32" s="15">
        <f t="shared" si="32"/>
        <v>0</v>
      </c>
      <c r="L32" s="10"/>
      <c r="M32" s="15">
        <v>38.520000000000003</v>
      </c>
      <c r="N32" s="27">
        <v>12</v>
      </c>
      <c r="O32" s="10"/>
      <c r="P32" s="10"/>
      <c r="Q32" s="15">
        <v>0.6</v>
      </c>
      <c r="R32" s="17">
        <f t="shared" si="33"/>
        <v>-39.120000000000005</v>
      </c>
      <c r="S32" s="9">
        <f t="shared" si="34"/>
        <v>0</v>
      </c>
      <c r="T32" s="17">
        <f t="shared" si="35"/>
        <v>0</v>
      </c>
      <c r="U32" s="17">
        <f t="shared" si="36"/>
        <v>0</v>
      </c>
      <c r="V32" s="18" t="e">
        <f t="shared" si="37"/>
        <v>#DIV/0!</v>
      </c>
      <c r="W32" s="18">
        <f t="shared" si="38"/>
        <v>-1.0155763239875391</v>
      </c>
      <c r="X32" s="28">
        <f t="shared" si="39"/>
        <v>0</v>
      </c>
      <c r="Y32" s="10"/>
      <c r="Z32" s="10"/>
      <c r="AA32" s="19"/>
      <c r="AB32" s="19" t="s">
        <v>130</v>
      </c>
      <c r="AC32" s="19"/>
    </row>
    <row r="33" spans="1:29" ht="12.75" x14ac:dyDescent="0.2">
      <c r="A33" s="25" t="s">
        <v>131</v>
      </c>
      <c r="B33" s="10" t="s">
        <v>132</v>
      </c>
      <c r="C33" s="10">
        <v>90661</v>
      </c>
      <c r="D33" s="10"/>
      <c r="E33" s="10"/>
      <c r="F33" s="10"/>
      <c r="G33" s="10"/>
      <c r="H33" s="15"/>
      <c r="I33" s="10" t="s">
        <v>133</v>
      </c>
      <c r="J33" s="15"/>
      <c r="K33" s="15">
        <f t="shared" si="32"/>
        <v>0</v>
      </c>
      <c r="L33" s="10"/>
      <c r="M33" s="15">
        <v>38.520000000000003</v>
      </c>
      <c r="N33" s="27">
        <v>12</v>
      </c>
      <c r="O33" s="10"/>
      <c r="P33" s="10"/>
      <c r="Q33" s="15">
        <v>0.6</v>
      </c>
      <c r="R33" s="17">
        <f t="shared" si="33"/>
        <v>-39.120000000000005</v>
      </c>
      <c r="S33" s="9">
        <f t="shared" si="34"/>
        <v>0</v>
      </c>
      <c r="T33" s="17">
        <f t="shared" si="35"/>
        <v>0</v>
      </c>
      <c r="U33" s="17">
        <f t="shared" si="36"/>
        <v>0</v>
      </c>
      <c r="V33" s="18" t="e">
        <f t="shared" si="37"/>
        <v>#DIV/0!</v>
      </c>
      <c r="W33" s="18">
        <f t="shared" si="38"/>
        <v>-1.0155763239875391</v>
      </c>
      <c r="X33" s="28">
        <f t="shared" si="39"/>
        <v>0</v>
      </c>
      <c r="Y33" s="10"/>
      <c r="Z33" s="10"/>
      <c r="AA33" s="19"/>
      <c r="AB33" s="19" t="s">
        <v>130</v>
      </c>
      <c r="AC33" s="19"/>
    </row>
    <row r="34" spans="1:29" ht="12.75" x14ac:dyDescent="0.2">
      <c r="A34" s="25" t="s">
        <v>134</v>
      </c>
      <c r="B34" s="10" t="s">
        <v>135</v>
      </c>
      <c r="C34" s="10">
        <v>90555</v>
      </c>
      <c r="D34" s="10"/>
      <c r="E34" s="10"/>
      <c r="F34" s="10"/>
      <c r="G34" s="10"/>
      <c r="H34" s="15"/>
      <c r="I34" s="10" t="s">
        <v>136</v>
      </c>
      <c r="J34" s="15"/>
      <c r="K34" s="15">
        <f t="shared" si="32"/>
        <v>0</v>
      </c>
      <c r="L34" s="10"/>
      <c r="M34" s="15">
        <v>25.2</v>
      </c>
      <c r="N34" s="27">
        <v>12</v>
      </c>
      <c r="O34" s="10"/>
      <c r="P34" s="10"/>
      <c r="Q34" s="15">
        <v>0.6</v>
      </c>
      <c r="R34" s="17">
        <f t="shared" si="33"/>
        <v>-25.8</v>
      </c>
      <c r="S34" s="9">
        <f t="shared" si="34"/>
        <v>0</v>
      </c>
      <c r="T34" s="17">
        <f t="shared" si="35"/>
        <v>0</v>
      </c>
      <c r="U34" s="17">
        <f t="shared" si="36"/>
        <v>0</v>
      </c>
      <c r="V34" s="18" t="e">
        <f t="shared" si="37"/>
        <v>#DIV/0!</v>
      </c>
      <c r="W34" s="18">
        <f t="shared" si="38"/>
        <v>-1.0238095238095239</v>
      </c>
      <c r="X34" s="28">
        <f t="shared" si="39"/>
        <v>0</v>
      </c>
      <c r="Y34" s="10"/>
      <c r="Z34" s="10"/>
      <c r="AA34" s="19"/>
      <c r="AB34" s="19" t="s">
        <v>137</v>
      </c>
      <c r="AC34" s="19"/>
    </row>
    <row r="35" spans="1:29" ht="12.75" x14ac:dyDescent="0.2">
      <c r="A35" s="25" t="s">
        <v>138</v>
      </c>
      <c r="B35" s="10" t="s">
        <v>139</v>
      </c>
      <c r="C35" s="10">
        <v>90599</v>
      </c>
      <c r="D35" s="10"/>
      <c r="E35" s="10"/>
      <c r="F35" s="10"/>
      <c r="G35" s="10"/>
      <c r="H35" s="15"/>
      <c r="I35" s="10" t="s">
        <v>136</v>
      </c>
      <c r="J35" s="15"/>
      <c r="K35" s="15">
        <f t="shared" si="32"/>
        <v>0</v>
      </c>
      <c r="L35" s="10"/>
      <c r="M35" s="15">
        <v>54</v>
      </c>
      <c r="N35" s="27">
        <v>12</v>
      </c>
      <c r="O35" s="10"/>
      <c r="P35" s="10"/>
      <c r="Q35" s="15">
        <v>0.6</v>
      </c>
      <c r="R35" s="17">
        <f t="shared" si="33"/>
        <v>-54.6</v>
      </c>
      <c r="S35" s="9">
        <f t="shared" si="34"/>
        <v>0</v>
      </c>
      <c r="T35" s="17">
        <f t="shared" si="35"/>
        <v>0</v>
      </c>
      <c r="U35" s="17">
        <f t="shared" si="36"/>
        <v>0</v>
      </c>
      <c r="V35" s="18" t="e">
        <f t="shared" si="37"/>
        <v>#DIV/0!</v>
      </c>
      <c r="W35" s="18">
        <f t="shared" si="38"/>
        <v>-1.0111111111111111</v>
      </c>
      <c r="X35" s="28">
        <f t="shared" si="39"/>
        <v>0</v>
      </c>
      <c r="Y35" s="10"/>
      <c r="Z35" s="10"/>
      <c r="AA35" s="19"/>
      <c r="AB35" s="19" t="s">
        <v>140</v>
      </c>
      <c r="AC35" s="19"/>
    </row>
    <row r="36" spans="1:29" ht="12.75" x14ac:dyDescent="0.2">
      <c r="A36" s="25" t="s">
        <v>141</v>
      </c>
      <c r="B36" s="10" t="s">
        <v>142</v>
      </c>
      <c r="C36" s="10">
        <v>90589</v>
      </c>
      <c r="D36" s="10"/>
      <c r="E36" s="10"/>
      <c r="F36" s="10"/>
      <c r="G36" s="10"/>
      <c r="H36" s="15"/>
      <c r="I36" s="10" t="s">
        <v>143</v>
      </c>
      <c r="J36" s="15"/>
      <c r="K36" s="15">
        <f t="shared" si="32"/>
        <v>0</v>
      </c>
      <c r="L36" s="10"/>
      <c r="M36" s="15">
        <v>54</v>
      </c>
      <c r="N36" s="27">
        <v>12</v>
      </c>
      <c r="O36" s="10"/>
      <c r="P36" s="10"/>
      <c r="Q36" s="15">
        <v>0.6</v>
      </c>
      <c r="R36" s="17">
        <f t="shared" si="33"/>
        <v>-54.6</v>
      </c>
      <c r="S36" s="9">
        <f t="shared" si="34"/>
        <v>0</v>
      </c>
      <c r="T36" s="17">
        <f t="shared" si="35"/>
        <v>0</v>
      </c>
      <c r="U36" s="17">
        <f t="shared" si="36"/>
        <v>0</v>
      </c>
      <c r="V36" s="18" t="e">
        <f t="shared" si="37"/>
        <v>#DIV/0!</v>
      </c>
      <c r="W36" s="18">
        <f t="shared" si="38"/>
        <v>-1.0111111111111111</v>
      </c>
      <c r="X36" s="28">
        <f t="shared" si="39"/>
        <v>0</v>
      </c>
      <c r="Y36" s="10"/>
      <c r="Z36" s="10"/>
      <c r="AA36" s="19"/>
      <c r="AB36" s="19" t="s">
        <v>140</v>
      </c>
      <c r="AC36" s="19"/>
    </row>
    <row r="37" spans="1:29" ht="12.75" x14ac:dyDescent="0.2">
      <c r="A37" s="25" t="s">
        <v>144</v>
      </c>
      <c r="B37" s="10" t="s">
        <v>145</v>
      </c>
      <c r="C37" s="10">
        <v>90377</v>
      </c>
      <c r="D37" s="10"/>
      <c r="E37" s="10"/>
      <c r="F37" s="10"/>
      <c r="G37" s="10"/>
      <c r="H37" s="15"/>
      <c r="I37" s="10" t="s">
        <v>146</v>
      </c>
      <c r="J37" s="15"/>
      <c r="K37" s="15">
        <f t="shared" si="32"/>
        <v>0</v>
      </c>
      <c r="L37" s="10"/>
      <c r="M37" s="15">
        <v>50.4</v>
      </c>
      <c r="N37" s="27">
        <v>12</v>
      </c>
      <c r="O37" s="10"/>
      <c r="P37" s="10"/>
      <c r="Q37" s="15">
        <v>0.6</v>
      </c>
      <c r="R37" s="17">
        <f t="shared" si="33"/>
        <v>-51</v>
      </c>
      <c r="S37" s="9">
        <f t="shared" si="34"/>
        <v>0</v>
      </c>
      <c r="T37" s="17">
        <f t="shared" si="35"/>
        <v>0</v>
      </c>
      <c r="U37" s="17">
        <f t="shared" si="36"/>
        <v>0</v>
      </c>
      <c r="V37" s="18" t="e">
        <f t="shared" si="37"/>
        <v>#DIV/0!</v>
      </c>
      <c r="W37" s="18">
        <f t="shared" si="38"/>
        <v>-1.0119047619047619</v>
      </c>
      <c r="X37" s="28">
        <f t="shared" si="39"/>
        <v>0</v>
      </c>
      <c r="Y37" s="10"/>
      <c r="Z37" s="10"/>
      <c r="AA37" s="19"/>
      <c r="AB37" s="19" t="s">
        <v>147</v>
      </c>
      <c r="AC37" s="19"/>
    </row>
    <row r="38" spans="1:29" ht="12.75" x14ac:dyDescent="0.2">
      <c r="A38" s="25" t="s">
        <v>148</v>
      </c>
      <c r="B38" s="10" t="s">
        <v>149</v>
      </c>
      <c r="C38" s="10">
        <v>90592</v>
      </c>
      <c r="D38" s="10"/>
      <c r="E38" s="10"/>
      <c r="F38" s="10"/>
      <c r="G38" s="10"/>
      <c r="H38" s="15"/>
      <c r="I38" s="10" t="s">
        <v>150</v>
      </c>
      <c r="J38" s="15"/>
      <c r="K38" s="15">
        <f t="shared" si="32"/>
        <v>0</v>
      </c>
      <c r="L38" s="10"/>
      <c r="M38" s="15">
        <v>50.4</v>
      </c>
      <c r="N38" s="27">
        <v>12</v>
      </c>
      <c r="O38" s="10"/>
      <c r="P38" s="10"/>
      <c r="Q38" s="15">
        <v>0.6</v>
      </c>
      <c r="R38" s="17">
        <f t="shared" si="33"/>
        <v>-51</v>
      </c>
      <c r="S38" s="9">
        <f t="shared" si="34"/>
        <v>0</v>
      </c>
      <c r="T38" s="17">
        <f t="shared" si="35"/>
        <v>0</v>
      </c>
      <c r="U38" s="17">
        <f t="shared" si="36"/>
        <v>0</v>
      </c>
      <c r="V38" s="18" t="e">
        <f t="shared" si="37"/>
        <v>#DIV/0!</v>
      </c>
      <c r="W38" s="18">
        <f t="shared" si="38"/>
        <v>-1.0119047619047619</v>
      </c>
      <c r="X38" s="28">
        <f t="shared" si="39"/>
        <v>0</v>
      </c>
      <c r="Y38" s="10"/>
      <c r="Z38" s="10"/>
      <c r="AA38" s="19"/>
      <c r="AB38" s="19" t="s">
        <v>147</v>
      </c>
      <c r="AC38" s="19"/>
    </row>
    <row r="39" spans="1:29" ht="12.75" x14ac:dyDescent="0.2">
      <c r="A39" s="25" t="s">
        <v>151</v>
      </c>
      <c r="B39" s="10">
        <v>10859999908302</v>
      </c>
      <c r="C39" s="10">
        <v>90830</v>
      </c>
      <c r="D39" s="10"/>
      <c r="E39" s="10"/>
      <c r="F39" s="10"/>
      <c r="G39" s="10"/>
      <c r="H39" s="15"/>
      <c r="I39" s="10" t="s">
        <v>152</v>
      </c>
      <c r="J39" s="15"/>
      <c r="K39" s="15">
        <f t="shared" si="32"/>
        <v>0</v>
      </c>
      <c r="L39" s="10"/>
      <c r="M39" s="15">
        <v>4.1900000000000004</v>
      </c>
      <c r="N39" s="27">
        <v>12</v>
      </c>
      <c r="O39" s="10"/>
      <c r="P39" s="10"/>
      <c r="Q39" s="15">
        <v>0.6</v>
      </c>
      <c r="R39" s="17">
        <f t="shared" si="33"/>
        <v>-4.79</v>
      </c>
      <c r="S39" s="9">
        <f t="shared" si="34"/>
        <v>0</v>
      </c>
      <c r="T39" s="17">
        <f t="shared" si="35"/>
        <v>0</v>
      </c>
      <c r="U39" s="17">
        <f t="shared" si="36"/>
        <v>0</v>
      </c>
      <c r="V39" s="18" t="e">
        <f t="shared" si="37"/>
        <v>#DIV/0!</v>
      </c>
      <c r="W39" s="18">
        <f t="shared" si="38"/>
        <v>-1.143198090692124</v>
      </c>
      <c r="X39" s="28">
        <f t="shared" si="39"/>
        <v>0</v>
      </c>
      <c r="Y39" s="10"/>
      <c r="Z39" s="10"/>
      <c r="AA39" s="19"/>
      <c r="AB39" s="19" t="s">
        <v>36</v>
      </c>
      <c r="AC39" s="19"/>
    </row>
    <row r="40" spans="1:29" ht="12.75" x14ac:dyDescent="0.2">
      <c r="A40" s="10" t="s">
        <v>153</v>
      </c>
      <c r="B40" s="25" t="s">
        <v>154</v>
      </c>
      <c r="C40" s="10">
        <v>90829</v>
      </c>
      <c r="D40" s="10"/>
      <c r="E40" s="10"/>
      <c r="F40" s="10"/>
      <c r="G40" s="10"/>
      <c r="H40" s="15"/>
      <c r="I40" s="10" t="s">
        <v>155</v>
      </c>
      <c r="J40" s="15"/>
      <c r="K40" s="15">
        <f t="shared" si="32"/>
        <v>0</v>
      </c>
      <c r="L40" s="10"/>
      <c r="M40" s="15">
        <v>61.2</v>
      </c>
      <c r="N40" s="27">
        <v>12</v>
      </c>
      <c r="O40" s="10"/>
      <c r="P40" s="10"/>
      <c r="Q40" s="15">
        <v>0.6</v>
      </c>
      <c r="R40" s="17">
        <f t="shared" si="33"/>
        <v>-61.800000000000004</v>
      </c>
      <c r="S40" s="9">
        <f t="shared" si="34"/>
        <v>0</v>
      </c>
      <c r="T40" s="17">
        <f t="shared" si="35"/>
        <v>0</v>
      </c>
      <c r="U40" s="17">
        <f t="shared" si="36"/>
        <v>0</v>
      </c>
      <c r="V40" s="18" t="e">
        <f t="shared" si="37"/>
        <v>#DIV/0!</v>
      </c>
      <c r="W40" s="18">
        <f t="shared" si="38"/>
        <v>-1.0098039215686274</v>
      </c>
      <c r="X40" s="28">
        <f t="shared" si="39"/>
        <v>0</v>
      </c>
      <c r="Y40" s="10"/>
      <c r="Z40" s="10"/>
      <c r="AA40" s="19"/>
      <c r="AB40" s="19" t="s">
        <v>140</v>
      </c>
      <c r="AC40" s="19"/>
    </row>
    <row r="41" spans="1:29" ht="12.75" x14ac:dyDescent="0.2">
      <c r="A41" s="10"/>
      <c r="B41" s="10"/>
      <c r="C41" s="10"/>
      <c r="D41" s="10"/>
      <c r="E41" s="10"/>
      <c r="F41" s="10"/>
      <c r="G41" s="10"/>
      <c r="H41" s="15"/>
      <c r="I41" s="24" t="s">
        <v>156</v>
      </c>
      <c r="J41" s="15"/>
      <c r="K41" s="10"/>
      <c r="L41" s="10"/>
      <c r="M41" s="10"/>
      <c r="N41" s="27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9"/>
      <c r="AC41" s="19"/>
    </row>
    <row r="42" spans="1:29" ht="12.75" x14ac:dyDescent="0.2">
      <c r="A42" s="25" t="s">
        <v>157</v>
      </c>
      <c r="B42" s="10" t="s">
        <v>158</v>
      </c>
      <c r="C42" s="10">
        <v>90677</v>
      </c>
      <c r="D42" s="10"/>
      <c r="E42" s="10"/>
      <c r="F42" s="10"/>
      <c r="G42" s="10"/>
      <c r="H42" s="15"/>
      <c r="I42" s="10" t="s">
        <v>159</v>
      </c>
      <c r="J42" s="15"/>
      <c r="K42" s="15">
        <f t="shared" ref="K42:K43" si="40">J42*1.02</f>
        <v>0</v>
      </c>
      <c r="L42" s="10"/>
      <c r="M42" s="15">
        <v>179.64</v>
      </c>
      <c r="N42" s="27">
        <v>12</v>
      </c>
      <c r="O42" s="10"/>
      <c r="P42" s="10"/>
      <c r="Q42" s="15">
        <v>0.6</v>
      </c>
      <c r="R42" s="17">
        <f t="shared" ref="R42:R43" si="41">O42-M42-Q42</f>
        <v>-180.23999999999998</v>
      </c>
      <c r="S42" s="9">
        <f t="shared" ref="S42:S43" si="42">P42/(L42+1)</f>
        <v>0</v>
      </c>
      <c r="T42" s="17">
        <f t="shared" ref="T42:T43" si="43">S42*M42</f>
        <v>0</v>
      </c>
      <c r="U42" s="17">
        <f t="shared" ref="U42:U43" si="44">R42*S42</f>
        <v>0</v>
      </c>
      <c r="V42" s="18" t="e">
        <f t="shared" ref="V42:V43" si="45">R42/J42</f>
        <v>#DIV/0!</v>
      </c>
      <c r="W42" s="18">
        <f t="shared" ref="W42:W43" si="46">R42/M42</f>
        <v>-1.0033400133600534</v>
      </c>
      <c r="X42" s="28">
        <f t="shared" ref="X42:X43" si="47">S42*1.5</f>
        <v>0</v>
      </c>
      <c r="Y42" s="10"/>
      <c r="Z42" s="10"/>
      <c r="AA42" s="19"/>
      <c r="AB42" s="19" t="s">
        <v>160</v>
      </c>
      <c r="AC42" s="19"/>
    </row>
    <row r="43" spans="1:29" ht="12.75" x14ac:dyDescent="0.2">
      <c r="A43" s="25" t="s">
        <v>161</v>
      </c>
      <c r="B43" s="10" t="s">
        <v>162</v>
      </c>
      <c r="C43" s="10">
        <v>90753</v>
      </c>
      <c r="D43" s="10"/>
      <c r="E43" s="10"/>
      <c r="F43" s="10"/>
      <c r="G43" s="10"/>
      <c r="H43" s="15"/>
      <c r="I43" s="10" t="s">
        <v>163</v>
      </c>
      <c r="J43" s="15"/>
      <c r="K43" s="15">
        <f t="shared" si="40"/>
        <v>0</v>
      </c>
      <c r="L43" s="10"/>
      <c r="M43" s="15">
        <v>89.82</v>
      </c>
      <c r="N43" s="27" t="s">
        <v>164</v>
      </c>
      <c r="O43" s="10"/>
      <c r="P43" s="10"/>
      <c r="Q43" s="15">
        <v>0.6</v>
      </c>
      <c r="R43" s="17">
        <f t="shared" si="41"/>
        <v>-90.419999999999987</v>
      </c>
      <c r="S43" s="9">
        <f t="shared" si="42"/>
        <v>0</v>
      </c>
      <c r="T43" s="17">
        <f t="shared" si="43"/>
        <v>0</v>
      </c>
      <c r="U43" s="17">
        <f t="shared" si="44"/>
        <v>0</v>
      </c>
      <c r="V43" s="18" t="e">
        <f t="shared" si="45"/>
        <v>#DIV/0!</v>
      </c>
      <c r="W43" s="18">
        <f t="shared" si="46"/>
        <v>-1.0066800267201068</v>
      </c>
      <c r="X43" s="28">
        <f t="shared" si="47"/>
        <v>0</v>
      </c>
      <c r="Y43" s="10"/>
      <c r="Z43" s="10"/>
      <c r="AA43" s="19"/>
      <c r="AB43" s="19" t="s">
        <v>165</v>
      </c>
      <c r="AC43" s="19"/>
    </row>
    <row r="44" spans="1:29" ht="12.75" x14ac:dyDescent="0.2">
      <c r="A44" s="25"/>
      <c r="B44" s="10"/>
      <c r="C44" s="10"/>
      <c r="D44" s="10"/>
      <c r="E44" s="10"/>
      <c r="F44" s="10"/>
      <c r="G44" s="10"/>
      <c r="H44" s="15"/>
      <c r="I44" s="24" t="s">
        <v>166</v>
      </c>
      <c r="J44" s="15"/>
      <c r="K44" s="10"/>
      <c r="L44" s="10"/>
      <c r="M44" s="10"/>
      <c r="N44" s="27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9"/>
      <c r="AC44" s="19"/>
    </row>
    <row r="45" spans="1:29" ht="12.75" x14ac:dyDescent="0.2">
      <c r="A45" s="25" t="s">
        <v>167</v>
      </c>
      <c r="B45" s="10" t="s">
        <v>168</v>
      </c>
      <c r="C45" s="10">
        <v>90571</v>
      </c>
      <c r="D45" s="10"/>
      <c r="E45" s="10"/>
      <c r="F45" s="10"/>
      <c r="G45" s="10"/>
      <c r="H45" s="15"/>
      <c r="I45" s="10" t="s">
        <v>169</v>
      </c>
      <c r="J45" s="15"/>
      <c r="K45" s="15">
        <f t="shared" ref="K45:K50" si="48">J45*1.02</f>
        <v>0</v>
      </c>
      <c r="L45" s="10"/>
      <c r="M45" s="15">
        <v>57.48</v>
      </c>
      <c r="N45" s="27">
        <v>12</v>
      </c>
      <c r="O45" s="10"/>
      <c r="P45" s="10"/>
      <c r="Q45" s="15">
        <v>0.6</v>
      </c>
      <c r="R45" s="17">
        <f t="shared" ref="R45:R50" si="49">O45-M45-Q45</f>
        <v>-58.08</v>
      </c>
      <c r="S45" s="9">
        <f t="shared" ref="S45:S50" si="50">P45/(L45+1)</f>
        <v>0</v>
      </c>
      <c r="T45" s="17">
        <f t="shared" ref="T45:T50" si="51">S45*M45</f>
        <v>0</v>
      </c>
      <c r="U45" s="17">
        <f t="shared" ref="U45:U50" si="52">R45*S45</f>
        <v>0</v>
      </c>
      <c r="V45" s="18" t="e">
        <f t="shared" ref="V45:V50" si="53">R45/J45</f>
        <v>#DIV/0!</v>
      </c>
      <c r="W45" s="18">
        <f t="shared" ref="W45:W50" si="54">R45/M45</f>
        <v>-1.010438413361169</v>
      </c>
      <c r="X45" s="28">
        <f t="shared" ref="X45:X50" si="55">S45*1.5</f>
        <v>0</v>
      </c>
      <c r="Y45" s="10"/>
      <c r="Z45" s="10"/>
      <c r="AA45" s="19"/>
      <c r="AB45" s="19" t="s">
        <v>170</v>
      </c>
      <c r="AC45" s="19"/>
    </row>
    <row r="46" spans="1:29" ht="12.75" x14ac:dyDescent="0.2">
      <c r="A46" s="25" t="s">
        <v>171</v>
      </c>
      <c r="B46" s="10" t="s">
        <v>172</v>
      </c>
      <c r="C46" s="10">
        <v>90746</v>
      </c>
      <c r="D46" s="10"/>
      <c r="E46" s="10"/>
      <c r="F46" s="10"/>
      <c r="G46" s="10"/>
      <c r="H46" s="15"/>
      <c r="I46" s="10" t="s">
        <v>173</v>
      </c>
      <c r="J46" s="15"/>
      <c r="K46" s="15">
        <f t="shared" si="48"/>
        <v>0</v>
      </c>
      <c r="L46" s="10"/>
      <c r="M46" s="15">
        <v>46.8</v>
      </c>
      <c r="N46" s="27">
        <v>12</v>
      </c>
      <c r="O46" s="10"/>
      <c r="P46" s="10"/>
      <c r="Q46" s="15">
        <v>0.6</v>
      </c>
      <c r="R46" s="17">
        <f t="shared" si="49"/>
        <v>-47.4</v>
      </c>
      <c r="S46" s="9">
        <f t="shared" si="50"/>
        <v>0</v>
      </c>
      <c r="T46" s="17">
        <f t="shared" si="51"/>
        <v>0</v>
      </c>
      <c r="U46" s="17">
        <f t="shared" si="52"/>
        <v>0</v>
      </c>
      <c r="V46" s="18" t="e">
        <f t="shared" si="53"/>
        <v>#DIV/0!</v>
      </c>
      <c r="W46" s="18">
        <f t="shared" si="54"/>
        <v>-1.0128205128205128</v>
      </c>
      <c r="X46" s="28">
        <f t="shared" si="55"/>
        <v>0</v>
      </c>
      <c r="Y46" s="10"/>
      <c r="Z46" s="10"/>
      <c r="AA46" s="19"/>
      <c r="AB46" s="19" t="s">
        <v>174</v>
      </c>
      <c r="AC46" s="19"/>
    </row>
    <row r="47" spans="1:29" ht="12.75" x14ac:dyDescent="0.2">
      <c r="A47" s="25" t="s">
        <v>175</v>
      </c>
      <c r="B47" s="10" t="s">
        <v>176</v>
      </c>
      <c r="C47" s="10">
        <v>90573</v>
      </c>
      <c r="D47" s="10"/>
      <c r="E47" s="10"/>
      <c r="F47" s="10"/>
      <c r="G47" s="10"/>
      <c r="H47" s="15"/>
      <c r="I47" s="10" t="s">
        <v>177</v>
      </c>
      <c r="J47" s="15"/>
      <c r="K47" s="15">
        <f t="shared" si="48"/>
        <v>0</v>
      </c>
      <c r="L47" s="10"/>
      <c r="M47" s="15">
        <v>57.48</v>
      </c>
      <c r="N47" s="27">
        <v>12</v>
      </c>
      <c r="O47" s="10"/>
      <c r="P47" s="10"/>
      <c r="Q47" s="15">
        <v>0.6</v>
      </c>
      <c r="R47" s="17">
        <f t="shared" si="49"/>
        <v>-58.08</v>
      </c>
      <c r="S47" s="9">
        <f t="shared" si="50"/>
        <v>0</v>
      </c>
      <c r="T47" s="17">
        <f t="shared" si="51"/>
        <v>0</v>
      </c>
      <c r="U47" s="17">
        <f t="shared" si="52"/>
        <v>0</v>
      </c>
      <c r="V47" s="18" t="e">
        <f t="shared" si="53"/>
        <v>#DIV/0!</v>
      </c>
      <c r="W47" s="18">
        <f t="shared" si="54"/>
        <v>-1.010438413361169</v>
      </c>
      <c r="X47" s="28">
        <f t="shared" si="55"/>
        <v>0</v>
      </c>
      <c r="Y47" s="10"/>
      <c r="Z47" s="10"/>
      <c r="AA47" s="19"/>
      <c r="AB47" s="19" t="s">
        <v>170</v>
      </c>
      <c r="AC47" s="19"/>
    </row>
    <row r="48" spans="1:29" ht="12.75" x14ac:dyDescent="0.2">
      <c r="A48" s="25" t="s">
        <v>178</v>
      </c>
      <c r="B48" s="10" t="s">
        <v>179</v>
      </c>
      <c r="C48" s="10">
        <v>90697</v>
      </c>
      <c r="D48" s="10"/>
      <c r="E48" s="10"/>
      <c r="F48" s="10"/>
      <c r="G48" s="10"/>
      <c r="H48" s="15"/>
      <c r="I48" s="10" t="s">
        <v>180</v>
      </c>
      <c r="J48" s="15"/>
      <c r="K48" s="15">
        <f t="shared" si="48"/>
        <v>0</v>
      </c>
      <c r="L48" s="10"/>
      <c r="M48" s="15">
        <v>36</v>
      </c>
      <c r="N48" s="27">
        <v>12</v>
      </c>
      <c r="O48" s="10"/>
      <c r="P48" s="10"/>
      <c r="Q48" s="15">
        <v>0.6</v>
      </c>
      <c r="R48" s="17">
        <f t="shared" si="49"/>
        <v>-36.6</v>
      </c>
      <c r="S48" s="9">
        <f t="shared" si="50"/>
        <v>0</v>
      </c>
      <c r="T48" s="17">
        <f t="shared" si="51"/>
        <v>0</v>
      </c>
      <c r="U48" s="17">
        <f t="shared" si="52"/>
        <v>0</v>
      </c>
      <c r="V48" s="18" t="e">
        <f t="shared" si="53"/>
        <v>#DIV/0!</v>
      </c>
      <c r="W48" s="18">
        <f t="shared" si="54"/>
        <v>-1.0166666666666666</v>
      </c>
      <c r="X48" s="28">
        <f t="shared" si="55"/>
        <v>0</v>
      </c>
      <c r="Y48" s="10"/>
      <c r="Z48" s="10"/>
      <c r="AA48" s="19"/>
      <c r="AB48" s="19" t="s">
        <v>181</v>
      </c>
      <c r="AC48" s="19"/>
    </row>
    <row r="49" spans="1:29" ht="12.75" x14ac:dyDescent="0.2">
      <c r="A49" s="25" t="s">
        <v>182</v>
      </c>
      <c r="B49" s="10" t="s">
        <v>183</v>
      </c>
      <c r="C49" s="10">
        <v>90931</v>
      </c>
      <c r="D49" s="10"/>
      <c r="E49" s="10"/>
      <c r="F49" s="10"/>
      <c r="G49" s="10"/>
      <c r="H49" s="15"/>
      <c r="I49" s="10" t="s">
        <v>184</v>
      </c>
      <c r="J49" s="15"/>
      <c r="K49" s="15">
        <f t="shared" si="48"/>
        <v>0</v>
      </c>
      <c r="L49" s="10"/>
      <c r="M49" s="15">
        <v>71.88</v>
      </c>
      <c r="N49" s="27">
        <v>12</v>
      </c>
      <c r="O49" s="10"/>
      <c r="P49" s="10"/>
      <c r="Q49" s="15">
        <v>0.6</v>
      </c>
      <c r="R49" s="17">
        <f t="shared" si="49"/>
        <v>-72.47999999999999</v>
      </c>
      <c r="S49" s="9">
        <f t="shared" si="50"/>
        <v>0</v>
      </c>
      <c r="T49" s="17">
        <f t="shared" si="51"/>
        <v>0</v>
      </c>
      <c r="U49" s="17">
        <f t="shared" si="52"/>
        <v>0</v>
      </c>
      <c r="V49" s="18" t="e">
        <f t="shared" si="53"/>
        <v>#DIV/0!</v>
      </c>
      <c r="W49" s="18">
        <f t="shared" si="54"/>
        <v>-1.008347245409015</v>
      </c>
      <c r="X49" s="28">
        <f t="shared" si="55"/>
        <v>0</v>
      </c>
      <c r="Y49" s="10"/>
      <c r="Z49" s="10"/>
      <c r="AA49" s="19"/>
      <c r="AB49" s="19" t="s">
        <v>170</v>
      </c>
      <c r="AC49" s="19"/>
    </row>
    <row r="50" spans="1:29" ht="12.75" x14ac:dyDescent="0.2">
      <c r="A50" s="25" t="s">
        <v>185</v>
      </c>
      <c r="B50" s="10" t="s">
        <v>186</v>
      </c>
      <c r="C50" s="10">
        <v>90932</v>
      </c>
      <c r="D50" s="10"/>
      <c r="E50" s="10"/>
      <c r="F50" s="10"/>
      <c r="G50" s="10"/>
      <c r="H50" s="15"/>
      <c r="I50" s="10" t="s">
        <v>187</v>
      </c>
      <c r="J50" s="15"/>
      <c r="K50" s="15">
        <f t="shared" si="48"/>
        <v>0</v>
      </c>
      <c r="L50" s="10"/>
      <c r="M50" s="15">
        <v>35.94</v>
      </c>
      <c r="N50" s="27" t="s">
        <v>188</v>
      </c>
      <c r="O50" s="10"/>
      <c r="P50" s="10"/>
      <c r="Q50" s="15">
        <v>0.6</v>
      </c>
      <c r="R50" s="17">
        <f t="shared" si="49"/>
        <v>-36.54</v>
      </c>
      <c r="S50" s="9">
        <f t="shared" si="50"/>
        <v>0</v>
      </c>
      <c r="T50" s="17">
        <f t="shared" si="51"/>
        <v>0</v>
      </c>
      <c r="U50" s="17">
        <f t="shared" si="52"/>
        <v>0</v>
      </c>
      <c r="V50" s="18" t="e">
        <f t="shared" si="53"/>
        <v>#DIV/0!</v>
      </c>
      <c r="W50" s="18">
        <f t="shared" si="54"/>
        <v>-1.01669449081803</v>
      </c>
      <c r="X50" s="28">
        <f t="shared" si="55"/>
        <v>0</v>
      </c>
      <c r="Y50" s="10"/>
      <c r="Z50" s="10"/>
      <c r="AA50" s="19"/>
      <c r="AB50" s="19" t="s">
        <v>165</v>
      </c>
      <c r="AC50" s="19"/>
    </row>
    <row r="51" spans="1:29" ht="12.75" x14ac:dyDescent="0.2">
      <c r="A51" s="25"/>
      <c r="B51" s="10"/>
      <c r="C51" s="10"/>
      <c r="D51" s="10"/>
      <c r="E51" s="10"/>
      <c r="F51" s="10"/>
      <c r="G51" s="10"/>
      <c r="H51" s="15"/>
      <c r="I51" s="24" t="s">
        <v>189</v>
      </c>
      <c r="J51" s="15"/>
      <c r="K51" s="10"/>
      <c r="L51" s="10"/>
      <c r="M51" s="10"/>
      <c r="N51" s="27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9"/>
      <c r="AC51" s="19"/>
    </row>
    <row r="52" spans="1:29" ht="12.75" x14ac:dyDescent="0.2">
      <c r="A52" s="25" t="s">
        <v>190</v>
      </c>
      <c r="B52" s="10" t="s">
        <v>191</v>
      </c>
      <c r="C52" s="10">
        <v>90873</v>
      </c>
      <c r="D52" s="10"/>
      <c r="E52" s="10"/>
      <c r="F52" s="10"/>
      <c r="G52" s="10"/>
      <c r="H52" s="15"/>
      <c r="I52" s="10" t="s">
        <v>192</v>
      </c>
      <c r="J52" s="15"/>
      <c r="K52" s="15">
        <f t="shared" ref="K52:K53" si="56">J52*1.02</f>
        <v>0</v>
      </c>
      <c r="L52" s="10"/>
      <c r="M52" s="15">
        <v>35.96</v>
      </c>
      <c r="N52" s="27" t="s">
        <v>188</v>
      </c>
      <c r="O52" s="10"/>
      <c r="P52" s="10"/>
      <c r="Q52" s="15">
        <v>0.6</v>
      </c>
      <c r="R52" s="17">
        <f t="shared" ref="R52:R53" si="57">O52-M52-Q52</f>
        <v>-36.56</v>
      </c>
      <c r="S52" s="9">
        <f t="shared" ref="S52:S53" si="58">P52/(L52+1)</f>
        <v>0</v>
      </c>
      <c r="T52" s="17">
        <f t="shared" ref="T52:T53" si="59">S52*M52</f>
        <v>0</v>
      </c>
      <c r="U52" s="17">
        <f t="shared" ref="U52:U53" si="60">R52*S52</f>
        <v>0</v>
      </c>
      <c r="V52" s="18" t="e">
        <f t="shared" ref="V52:V53" si="61">R52/J52</f>
        <v>#DIV/0!</v>
      </c>
      <c r="W52" s="18">
        <f t="shared" ref="W52:W53" si="62">R52/M52</f>
        <v>-1.0166852057842046</v>
      </c>
      <c r="X52" s="28">
        <f t="shared" ref="X52:X53" si="63">S52*1.5</f>
        <v>0</v>
      </c>
      <c r="Y52" s="10"/>
      <c r="Z52" s="10"/>
      <c r="AA52" s="19"/>
      <c r="AB52" s="19" t="s">
        <v>165</v>
      </c>
      <c r="AC52" s="19"/>
    </row>
    <row r="53" spans="1:29" ht="12.75" x14ac:dyDescent="0.2">
      <c r="A53" s="25">
        <v>20859999909160</v>
      </c>
      <c r="B53" s="10" t="s">
        <v>193</v>
      </c>
      <c r="C53" s="10">
        <v>90930</v>
      </c>
      <c r="D53" s="10"/>
      <c r="E53" s="10"/>
      <c r="F53" s="10"/>
      <c r="G53" s="10"/>
      <c r="H53" s="15"/>
      <c r="I53" s="10" t="s">
        <v>194</v>
      </c>
      <c r="J53" s="15"/>
      <c r="K53" s="15">
        <f t="shared" si="56"/>
        <v>0</v>
      </c>
      <c r="L53" s="10"/>
      <c r="M53" s="15">
        <v>25.2</v>
      </c>
      <c r="N53" s="27" t="s">
        <v>164</v>
      </c>
      <c r="O53" s="10"/>
      <c r="P53" s="10"/>
      <c r="Q53" s="15">
        <v>0.6</v>
      </c>
      <c r="R53" s="17">
        <f t="shared" si="57"/>
        <v>-25.8</v>
      </c>
      <c r="S53" s="9">
        <f t="shared" si="58"/>
        <v>0</v>
      </c>
      <c r="T53" s="17">
        <f t="shared" si="59"/>
        <v>0</v>
      </c>
      <c r="U53" s="17">
        <f t="shared" si="60"/>
        <v>0</v>
      </c>
      <c r="V53" s="18" t="e">
        <f t="shared" si="61"/>
        <v>#DIV/0!</v>
      </c>
      <c r="W53" s="18">
        <f t="shared" si="62"/>
        <v>-1.0238095238095239</v>
      </c>
      <c r="X53" s="28">
        <f t="shared" si="63"/>
        <v>0</v>
      </c>
      <c r="Y53" s="10"/>
      <c r="Z53" s="10"/>
      <c r="AA53" s="19"/>
      <c r="AB53" s="19" t="s">
        <v>165</v>
      </c>
      <c r="AC53" s="19"/>
    </row>
    <row r="54" spans="1:29" ht="12.75" x14ac:dyDescent="0.2">
      <c r="A54" s="25"/>
      <c r="B54" s="10"/>
      <c r="C54" s="10"/>
      <c r="D54" s="10"/>
      <c r="E54" s="10"/>
      <c r="F54" s="10"/>
      <c r="G54" s="10"/>
      <c r="H54" s="15"/>
      <c r="I54" s="24" t="s">
        <v>195</v>
      </c>
      <c r="J54" s="15"/>
      <c r="K54" s="10"/>
      <c r="L54" s="10"/>
      <c r="M54" s="10"/>
      <c r="N54" s="27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9"/>
      <c r="AC54" s="19"/>
    </row>
    <row r="55" spans="1:29" ht="12.75" x14ac:dyDescent="0.2">
      <c r="A55" s="25" t="s">
        <v>196</v>
      </c>
      <c r="B55" s="10" t="s">
        <v>197</v>
      </c>
      <c r="C55" s="10">
        <v>90720</v>
      </c>
      <c r="D55" s="10"/>
      <c r="E55" s="10"/>
      <c r="F55" s="10"/>
      <c r="G55" s="10"/>
      <c r="H55" s="15"/>
      <c r="I55" s="10" t="s">
        <v>198</v>
      </c>
      <c r="J55" s="15"/>
      <c r="K55" s="15">
        <f t="shared" ref="K55:K59" si="64">J55*1.02</f>
        <v>0</v>
      </c>
      <c r="L55" s="10"/>
      <c r="M55" s="15">
        <v>46.8</v>
      </c>
      <c r="N55" s="27">
        <v>12</v>
      </c>
      <c r="O55" s="10"/>
      <c r="P55" s="10"/>
      <c r="Q55" s="15">
        <v>0.6</v>
      </c>
      <c r="R55" s="17">
        <f t="shared" ref="R55:R59" si="65">O55-M55-Q55</f>
        <v>-47.4</v>
      </c>
      <c r="S55" s="9">
        <f t="shared" ref="S55:S59" si="66">P55/(L55+1)</f>
        <v>0</v>
      </c>
      <c r="T55" s="17">
        <f t="shared" ref="T55:T59" si="67">S55*M55</f>
        <v>0</v>
      </c>
      <c r="U55" s="17">
        <f t="shared" ref="U55:U59" si="68">R55*S55</f>
        <v>0</v>
      </c>
      <c r="V55" s="18" t="e">
        <f t="shared" ref="V55:V59" si="69">R55/J55</f>
        <v>#DIV/0!</v>
      </c>
      <c r="W55" s="18">
        <f t="shared" ref="W55:W59" si="70">R55/M55</f>
        <v>-1.0128205128205128</v>
      </c>
      <c r="X55" s="28">
        <f t="shared" ref="X55:X59" si="71">S55*1.5</f>
        <v>0</v>
      </c>
      <c r="Y55" s="10"/>
      <c r="Z55" s="10"/>
      <c r="AA55" s="19"/>
      <c r="AB55" s="19" t="s">
        <v>101</v>
      </c>
      <c r="AC55" s="19"/>
    </row>
    <row r="56" spans="1:29" ht="12.75" x14ac:dyDescent="0.2">
      <c r="A56" s="25" t="s">
        <v>199</v>
      </c>
      <c r="B56" s="10" t="s">
        <v>200</v>
      </c>
      <c r="C56" s="10">
        <v>90748</v>
      </c>
      <c r="D56" s="10"/>
      <c r="E56" s="10"/>
      <c r="F56" s="10"/>
      <c r="G56" s="10"/>
      <c r="H56" s="15"/>
      <c r="I56" s="10" t="s">
        <v>201</v>
      </c>
      <c r="J56" s="15"/>
      <c r="K56" s="15">
        <f t="shared" si="64"/>
        <v>0</v>
      </c>
      <c r="L56" s="10"/>
      <c r="M56" s="15">
        <v>46.8</v>
      </c>
      <c r="N56" s="27">
        <v>12</v>
      </c>
      <c r="O56" s="10"/>
      <c r="P56" s="10"/>
      <c r="Q56" s="15">
        <v>0.6</v>
      </c>
      <c r="R56" s="17">
        <f t="shared" si="65"/>
        <v>-47.4</v>
      </c>
      <c r="S56" s="9">
        <f t="shared" si="66"/>
        <v>0</v>
      </c>
      <c r="T56" s="17">
        <f t="shared" si="67"/>
        <v>0</v>
      </c>
      <c r="U56" s="17">
        <f t="shared" si="68"/>
        <v>0</v>
      </c>
      <c r="V56" s="18" t="e">
        <f t="shared" si="69"/>
        <v>#DIV/0!</v>
      </c>
      <c r="W56" s="18">
        <f t="shared" si="70"/>
        <v>-1.0128205128205128</v>
      </c>
      <c r="X56" s="28">
        <f t="shared" si="71"/>
        <v>0</v>
      </c>
      <c r="Y56" s="10"/>
      <c r="Z56" s="10"/>
      <c r="AA56" s="19"/>
      <c r="AB56" s="19" t="s">
        <v>202</v>
      </c>
      <c r="AC56" s="19"/>
    </row>
    <row r="57" spans="1:29" ht="12.75" x14ac:dyDescent="0.2">
      <c r="A57" s="25" t="s">
        <v>203</v>
      </c>
      <c r="B57" s="10" t="s">
        <v>204</v>
      </c>
      <c r="C57" s="10">
        <v>90721</v>
      </c>
      <c r="D57" s="10"/>
      <c r="E57" s="10"/>
      <c r="F57" s="10"/>
      <c r="G57" s="10"/>
      <c r="H57" s="15"/>
      <c r="I57" s="10" t="s">
        <v>205</v>
      </c>
      <c r="J57" s="15"/>
      <c r="K57" s="15">
        <f t="shared" si="64"/>
        <v>0</v>
      </c>
      <c r="L57" s="10"/>
      <c r="M57" s="15">
        <v>46.8</v>
      </c>
      <c r="N57" s="27">
        <v>12</v>
      </c>
      <c r="O57" s="10"/>
      <c r="P57" s="10"/>
      <c r="Q57" s="15">
        <v>0.6</v>
      </c>
      <c r="R57" s="17">
        <f t="shared" si="65"/>
        <v>-47.4</v>
      </c>
      <c r="S57" s="9">
        <f t="shared" si="66"/>
        <v>0</v>
      </c>
      <c r="T57" s="17">
        <f t="shared" si="67"/>
        <v>0</v>
      </c>
      <c r="U57" s="17">
        <f t="shared" si="68"/>
        <v>0</v>
      </c>
      <c r="V57" s="18" t="e">
        <f t="shared" si="69"/>
        <v>#DIV/0!</v>
      </c>
      <c r="W57" s="18">
        <f t="shared" si="70"/>
        <v>-1.0128205128205128</v>
      </c>
      <c r="X57" s="28">
        <f t="shared" si="71"/>
        <v>0</v>
      </c>
      <c r="Y57" s="10"/>
      <c r="Z57" s="10"/>
      <c r="AA57" s="19"/>
      <c r="AB57" s="19" t="s">
        <v>86</v>
      </c>
      <c r="AC57" s="19"/>
    </row>
    <row r="58" spans="1:29" ht="12.75" x14ac:dyDescent="0.2">
      <c r="A58" s="25" t="s">
        <v>206</v>
      </c>
      <c r="B58" s="10" t="s">
        <v>207</v>
      </c>
      <c r="C58" s="10">
        <v>90759</v>
      </c>
      <c r="D58" s="10"/>
      <c r="E58" s="10"/>
      <c r="F58" s="10"/>
      <c r="G58" s="10"/>
      <c r="H58" s="15"/>
      <c r="I58" s="10" t="s">
        <v>208</v>
      </c>
      <c r="J58" s="15"/>
      <c r="K58" s="15">
        <f t="shared" si="64"/>
        <v>0</v>
      </c>
      <c r="L58" s="10"/>
      <c r="M58" s="15">
        <v>46.8</v>
      </c>
      <c r="N58" s="27">
        <v>12</v>
      </c>
      <c r="O58" s="10"/>
      <c r="P58" s="10"/>
      <c r="Q58" s="15">
        <v>0.6</v>
      </c>
      <c r="R58" s="17">
        <f t="shared" si="65"/>
        <v>-47.4</v>
      </c>
      <c r="S58" s="9">
        <f t="shared" si="66"/>
        <v>0</v>
      </c>
      <c r="T58" s="17">
        <f t="shared" si="67"/>
        <v>0</v>
      </c>
      <c r="U58" s="17">
        <f t="shared" si="68"/>
        <v>0</v>
      </c>
      <c r="V58" s="18" t="e">
        <f t="shared" si="69"/>
        <v>#DIV/0!</v>
      </c>
      <c r="W58" s="18">
        <f t="shared" si="70"/>
        <v>-1.0128205128205128</v>
      </c>
      <c r="X58" s="28">
        <f t="shared" si="71"/>
        <v>0</v>
      </c>
      <c r="Y58" s="10"/>
      <c r="Z58" s="10"/>
      <c r="AA58" s="19"/>
      <c r="AB58" s="19" t="s">
        <v>174</v>
      </c>
      <c r="AC58" s="19"/>
    </row>
    <row r="59" spans="1:29" ht="12.75" x14ac:dyDescent="0.2">
      <c r="A59" s="25" t="s">
        <v>209</v>
      </c>
      <c r="B59" s="10" t="s">
        <v>210</v>
      </c>
      <c r="C59" s="10">
        <v>90761</v>
      </c>
      <c r="D59" s="10"/>
      <c r="E59" s="10"/>
      <c r="F59" s="10"/>
      <c r="G59" s="10"/>
      <c r="H59" s="15"/>
      <c r="I59" s="10" t="s">
        <v>211</v>
      </c>
      <c r="J59" s="15"/>
      <c r="K59" s="15">
        <f t="shared" si="64"/>
        <v>0</v>
      </c>
      <c r="L59" s="10"/>
      <c r="M59" s="15">
        <v>10.19</v>
      </c>
      <c r="N59" s="27" t="s">
        <v>212</v>
      </c>
      <c r="O59" s="10"/>
      <c r="P59" s="10"/>
      <c r="Q59" s="15">
        <v>0.6</v>
      </c>
      <c r="R59" s="17">
        <f t="shared" si="65"/>
        <v>-10.79</v>
      </c>
      <c r="S59" s="9">
        <f t="shared" si="66"/>
        <v>0</v>
      </c>
      <c r="T59" s="17">
        <f t="shared" si="67"/>
        <v>0</v>
      </c>
      <c r="U59" s="17">
        <f t="shared" si="68"/>
        <v>0</v>
      </c>
      <c r="V59" s="18" t="e">
        <f t="shared" si="69"/>
        <v>#DIV/0!</v>
      </c>
      <c r="W59" s="18">
        <f t="shared" si="70"/>
        <v>-1.0588812561334642</v>
      </c>
      <c r="X59" s="28">
        <f t="shared" si="71"/>
        <v>0</v>
      </c>
      <c r="Y59" s="10"/>
      <c r="Z59" s="10"/>
      <c r="AA59" s="19"/>
      <c r="AB59" s="19" t="s">
        <v>36</v>
      </c>
      <c r="AC59" s="19"/>
    </row>
    <row r="60" spans="1:29" ht="12.75" x14ac:dyDescent="0.2">
      <c r="A60" s="25"/>
      <c r="B60" s="10"/>
      <c r="C60" s="10"/>
      <c r="D60" s="10"/>
      <c r="E60" s="10"/>
      <c r="F60" s="10"/>
      <c r="G60" s="10"/>
      <c r="H60" s="15"/>
      <c r="I60" s="24" t="s">
        <v>213</v>
      </c>
      <c r="J60" s="15"/>
      <c r="K60" s="10"/>
      <c r="L60" s="10"/>
      <c r="M60" s="10"/>
      <c r="N60" s="27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9"/>
      <c r="AC60" s="19"/>
    </row>
    <row r="61" spans="1:29" ht="12.75" x14ac:dyDescent="0.2">
      <c r="A61" s="25" t="s">
        <v>214</v>
      </c>
      <c r="B61" s="10" t="s">
        <v>215</v>
      </c>
      <c r="C61" s="10">
        <v>90690</v>
      </c>
      <c r="D61" s="10"/>
      <c r="E61" s="10"/>
      <c r="F61" s="10"/>
      <c r="G61" s="10"/>
      <c r="H61" s="15"/>
      <c r="I61" s="10" t="s">
        <v>216</v>
      </c>
      <c r="J61" s="15"/>
      <c r="K61" s="15">
        <f t="shared" ref="K61:K62" si="72">J61*1.02</f>
        <v>0</v>
      </c>
      <c r="L61" s="10"/>
      <c r="M61" s="15">
        <v>36</v>
      </c>
      <c r="N61" s="27">
        <v>12</v>
      </c>
      <c r="O61" s="10"/>
      <c r="P61" s="10"/>
      <c r="Q61" s="15">
        <v>0.6</v>
      </c>
      <c r="R61" s="17">
        <f t="shared" ref="R61:R62" si="73">O61-M61-Q61</f>
        <v>-36.6</v>
      </c>
      <c r="S61" s="9">
        <f t="shared" ref="S61:S62" si="74">P61/(L61+1)</f>
        <v>0</v>
      </c>
      <c r="T61" s="17">
        <f t="shared" ref="T61:T62" si="75">S61*M61</f>
        <v>0</v>
      </c>
      <c r="U61" s="17">
        <f t="shared" ref="U61:U62" si="76">R61*S61</f>
        <v>0</v>
      </c>
      <c r="V61" s="18" t="e">
        <f t="shared" ref="V61:V62" si="77">R61/J61</f>
        <v>#DIV/0!</v>
      </c>
      <c r="W61" s="18">
        <f t="shared" ref="W61:W62" si="78">R61/M61</f>
        <v>-1.0166666666666666</v>
      </c>
      <c r="X61" s="28">
        <f t="shared" ref="X61:X62" si="79">S61*1.5</f>
        <v>0</v>
      </c>
      <c r="Y61" s="10"/>
      <c r="Z61" s="10"/>
      <c r="AA61" s="19"/>
      <c r="AB61" s="19" t="s">
        <v>217</v>
      </c>
      <c r="AC61" s="19"/>
    </row>
    <row r="62" spans="1:29" ht="12.75" x14ac:dyDescent="0.2">
      <c r="A62" s="25" t="s">
        <v>218</v>
      </c>
      <c r="B62" s="10" t="s">
        <v>219</v>
      </c>
      <c r="C62" s="10">
        <v>90764</v>
      </c>
      <c r="D62" s="10"/>
      <c r="E62" s="10"/>
      <c r="F62" s="10"/>
      <c r="G62" s="10"/>
      <c r="H62" s="15"/>
      <c r="I62" s="10" t="s">
        <v>220</v>
      </c>
      <c r="J62" s="15"/>
      <c r="K62" s="15">
        <f t="shared" si="72"/>
        <v>0</v>
      </c>
      <c r="L62" s="10"/>
      <c r="M62" s="15">
        <v>18</v>
      </c>
      <c r="N62" s="27" t="s">
        <v>164</v>
      </c>
      <c r="O62" s="10"/>
      <c r="P62" s="10"/>
      <c r="Q62" s="15">
        <v>0.6</v>
      </c>
      <c r="R62" s="17">
        <f t="shared" si="73"/>
        <v>-18.600000000000001</v>
      </c>
      <c r="S62" s="9">
        <f t="shared" si="74"/>
        <v>0</v>
      </c>
      <c r="T62" s="17">
        <f t="shared" si="75"/>
        <v>0</v>
      </c>
      <c r="U62" s="17">
        <f t="shared" si="76"/>
        <v>0</v>
      </c>
      <c r="V62" s="18" t="e">
        <f t="shared" si="77"/>
        <v>#DIV/0!</v>
      </c>
      <c r="W62" s="18">
        <f t="shared" si="78"/>
        <v>-1.0333333333333334</v>
      </c>
      <c r="X62" s="28">
        <f t="shared" si="79"/>
        <v>0</v>
      </c>
      <c r="Y62" s="10"/>
      <c r="Z62" s="10"/>
      <c r="AA62" s="19"/>
      <c r="AB62" s="19" t="s">
        <v>165</v>
      </c>
      <c r="AC62" s="19"/>
    </row>
    <row r="63" spans="1:29" ht="12.75" x14ac:dyDescent="0.2">
      <c r="A63" s="25"/>
      <c r="B63" s="10"/>
      <c r="C63" s="10"/>
      <c r="D63" s="10"/>
      <c r="E63" s="10"/>
      <c r="F63" s="10"/>
      <c r="G63" s="10"/>
      <c r="H63" s="15"/>
      <c r="I63" s="24" t="s">
        <v>221</v>
      </c>
      <c r="J63" s="15"/>
      <c r="K63" s="10"/>
      <c r="L63" s="10"/>
      <c r="M63" s="10"/>
      <c r="N63" s="27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9"/>
      <c r="AC63" s="19"/>
    </row>
    <row r="64" spans="1:29" ht="12.75" x14ac:dyDescent="0.2">
      <c r="A64" s="25">
        <v>59999907258</v>
      </c>
      <c r="B64" s="10" t="s">
        <v>222</v>
      </c>
      <c r="C64" s="10">
        <v>90725</v>
      </c>
      <c r="D64" s="10"/>
      <c r="E64" s="10"/>
      <c r="F64" s="10"/>
      <c r="G64" s="10"/>
      <c r="H64" s="15"/>
      <c r="I64" s="10" t="s">
        <v>223</v>
      </c>
      <c r="J64" s="15"/>
      <c r="K64" s="15">
        <f t="shared" ref="K64:K68" si="80">J64*1.02</f>
        <v>0</v>
      </c>
      <c r="L64" s="10"/>
      <c r="M64" s="15">
        <v>47.97</v>
      </c>
      <c r="N64" s="27" t="s">
        <v>164</v>
      </c>
      <c r="O64" s="10"/>
      <c r="P64" s="10"/>
      <c r="Q64" s="15">
        <v>0.6</v>
      </c>
      <c r="R64" s="17">
        <f t="shared" ref="R64:R68" si="81">O64-M64-Q64</f>
        <v>-48.57</v>
      </c>
      <c r="S64" s="9">
        <f t="shared" ref="S64:S68" si="82">P64/(L64+1)</f>
        <v>0</v>
      </c>
      <c r="T64" s="17">
        <f t="shared" ref="T64:T68" si="83">S64*M64</f>
        <v>0</v>
      </c>
      <c r="U64" s="17">
        <f t="shared" ref="U64:U68" si="84">R64*S64</f>
        <v>0</v>
      </c>
      <c r="V64" s="18" t="e">
        <f t="shared" ref="V64:V68" si="85">R64/J64</f>
        <v>#DIV/0!</v>
      </c>
      <c r="W64" s="18">
        <f t="shared" ref="W64:W68" si="86">R64/M64</f>
        <v>-1.0125078173858661</v>
      </c>
      <c r="X64" s="28">
        <f t="shared" ref="X64:X68" si="87">S64*1.5</f>
        <v>0</v>
      </c>
      <c r="Y64" s="10"/>
      <c r="Z64" s="10"/>
      <c r="AA64" s="19"/>
      <c r="AB64" s="19" t="s">
        <v>165</v>
      </c>
      <c r="AC64" s="19"/>
    </row>
    <row r="65" spans="1:29" ht="12.75" x14ac:dyDescent="0.2">
      <c r="A65" s="25" t="s">
        <v>224</v>
      </c>
      <c r="B65" s="10" t="s">
        <v>225</v>
      </c>
      <c r="C65" s="10">
        <v>90736</v>
      </c>
      <c r="D65" s="10"/>
      <c r="E65" s="10"/>
      <c r="F65" s="10"/>
      <c r="G65" s="10"/>
      <c r="H65" s="15"/>
      <c r="I65" s="10" t="s">
        <v>226</v>
      </c>
      <c r="J65" s="15"/>
      <c r="K65" s="15">
        <f t="shared" si="80"/>
        <v>0</v>
      </c>
      <c r="L65" s="10"/>
      <c r="M65" s="15">
        <v>45.33</v>
      </c>
      <c r="N65" s="27" t="s">
        <v>164</v>
      </c>
      <c r="O65" s="10"/>
      <c r="P65" s="10"/>
      <c r="Q65" s="15">
        <v>0.6</v>
      </c>
      <c r="R65" s="17">
        <f t="shared" si="81"/>
        <v>-45.93</v>
      </c>
      <c r="S65" s="9">
        <f t="shared" si="82"/>
        <v>0</v>
      </c>
      <c r="T65" s="17">
        <f t="shared" si="83"/>
        <v>0</v>
      </c>
      <c r="U65" s="17">
        <f t="shared" si="84"/>
        <v>0</v>
      </c>
      <c r="V65" s="18" t="e">
        <f t="shared" si="85"/>
        <v>#DIV/0!</v>
      </c>
      <c r="W65" s="18">
        <f t="shared" si="86"/>
        <v>-1.013236267372601</v>
      </c>
      <c r="X65" s="28">
        <f t="shared" si="87"/>
        <v>0</v>
      </c>
      <c r="Y65" s="10"/>
      <c r="Z65" s="10"/>
      <c r="AA65" s="19"/>
      <c r="AB65" s="19" t="s">
        <v>165</v>
      </c>
      <c r="AC65" s="19"/>
    </row>
    <row r="66" spans="1:29" ht="12.75" x14ac:dyDescent="0.2">
      <c r="A66" s="25">
        <v>859999907575</v>
      </c>
      <c r="B66" s="10" t="s">
        <v>222</v>
      </c>
      <c r="C66" s="10">
        <v>90757</v>
      </c>
      <c r="D66" s="10"/>
      <c r="E66" s="10"/>
      <c r="F66" s="10"/>
      <c r="G66" s="10"/>
      <c r="H66" s="15"/>
      <c r="I66" s="10" t="s">
        <v>227</v>
      </c>
      <c r="J66" s="15"/>
      <c r="K66" s="15">
        <f t="shared" si="80"/>
        <v>0</v>
      </c>
      <c r="L66" s="10"/>
      <c r="M66" s="15">
        <v>59.4</v>
      </c>
      <c r="N66" s="27" t="s">
        <v>164</v>
      </c>
      <c r="O66" s="10"/>
      <c r="P66" s="10"/>
      <c r="Q66" s="15">
        <v>0.6</v>
      </c>
      <c r="R66" s="17">
        <f t="shared" si="81"/>
        <v>-60</v>
      </c>
      <c r="S66" s="9">
        <f t="shared" si="82"/>
        <v>0</v>
      </c>
      <c r="T66" s="17">
        <f t="shared" si="83"/>
        <v>0</v>
      </c>
      <c r="U66" s="17">
        <f t="shared" si="84"/>
        <v>0</v>
      </c>
      <c r="V66" s="18" t="e">
        <f t="shared" si="85"/>
        <v>#DIV/0!</v>
      </c>
      <c r="W66" s="18">
        <f t="shared" si="86"/>
        <v>-1.0101010101010102</v>
      </c>
      <c r="X66" s="28">
        <f t="shared" si="87"/>
        <v>0</v>
      </c>
      <c r="Y66" s="10"/>
      <c r="Z66" s="10"/>
      <c r="AA66" s="19"/>
      <c r="AB66" s="19" t="s">
        <v>165</v>
      </c>
      <c r="AC66" s="19"/>
    </row>
    <row r="67" spans="1:29" ht="12.75" x14ac:dyDescent="0.2">
      <c r="A67" s="25" t="s">
        <v>228</v>
      </c>
      <c r="B67" s="10">
        <v>10859999977933</v>
      </c>
      <c r="C67" s="10">
        <v>97793</v>
      </c>
      <c r="D67" s="10"/>
      <c r="E67" s="10"/>
      <c r="F67" s="10"/>
      <c r="G67" s="10"/>
      <c r="H67" s="15"/>
      <c r="I67" s="10" t="s">
        <v>229</v>
      </c>
      <c r="J67" s="15"/>
      <c r="K67" s="15">
        <f t="shared" si="80"/>
        <v>0</v>
      </c>
      <c r="L67" s="10"/>
      <c r="M67" s="15">
        <v>17.97</v>
      </c>
      <c r="N67" s="27" t="s">
        <v>164</v>
      </c>
      <c r="O67" s="10"/>
      <c r="P67" s="10"/>
      <c r="Q67" s="15">
        <v>0.6</v>
      </c>
      <c r="R67" s="17">
        <f t="shared" si="81"/>
        <v>-18.57</v>
      </c>
      <c r="S67" s="9">
        <f t="shared" si="82"/>
        <v>0</v>
      </c>
      <c r="T67" s="17">
        <f t="shared" si="83"/>
        <v>0</v>
      </c>
      <c r="U67" s="17">
        <f t="shared" si="84"/>
        <v>0</v>
      </c>
      <c r="V67" s="18" t="e">
        <f t="shared" si="85"/>
        <v>#DIV/0!</v>
      </c>
      <c r="W67" s="18">
        <f t="shared" si="86"/>
        <v>-1.0333889816360602</v>
      </c>
      <c r="X67" s="28">
        <f t="shared" si="87"/>
        <v>0</v>
      </c>
      <c r="Y67" s="10"/>
      <c r="Z67" s="10"/>
      <c r="AA67" s="19"/>
      <c r="AB67" s="19" t="s">
        <v>165</v>
      </c>
      <c r="AC67" s="19"/>
    </row>
    <row r="68" spans="1:29" ht="12.75" x14ac:dyDescent="0.2">
      <c r="A68" s="25" t="s">
        <v>230</v>
      </c>
      <c r="B68" s="10">
        <v>10859999977940</v>
      </c>
      <c r="C68" s="10">
        <v>97794</v>
      </c>
      <c r="D68" s="10"/>
      <c r="E68" s="10"/>
      <c r="F68" s="10"/>
      <c r="G68" s="10"/>
      <c r="H68" s="15"/>
      <c r="I68" s="10" t="s">
        <v>231</v>
      </c>
      <c r="J68" s="15"/>
      <c r="K68" s="15">
        <f t="shared" si="80"/>
        <v>0</v>
      </c>
      <c r="L68" s="10"/>
      <c r="M68" s="15">
        <v>17.97</v>
      </c>
      <c r="N68" s="27" t="s">
        <v>164</v>
      </c>
      <c r="O68" s="10"/>
      <c r="P68" s="10"/>
      <c r="Q68" s="15">
        <v>0.6</v>
      </c>
      <c r="R68" s="17">
        <f t="shared" si="81"/>
        <v>-18.57</v>
      </c>
      <c r="S68" s="9">
        <f t="shared" si="82"/>
        <v>0</v>
      </c>
      <c r="T68" s="17">
        <f t="shared" si="83"/>
        <v>0</v>
      </c>
      <c r="U68" s="17">
        <f t="shared" si="84"/>
        <v>0</v>
      </c>
      <c r="V68" s="18" t="e">
        <f t="shared" si="85"/>
        <v>#DIV/0!</v>
      </c>
      <c r="W68" s="18">
        <f t="shared" si="86"/>
        <v>-1.0333889816360602</v>
      </c>
      <c r="X68" s="28">
        <f t="shared" si="87"/>
        <v>0</v>
      </c>
      <c r="Y68" s="10"/>
      <c r="Z68" s="10"/>
      <c r="AA68" s="19"/>
      <c r="AB68" s="19" t="s">
        <v>165</v>
      </c>
      <c r="AC68" s="19"/>
    </row>
    <row r="69" spans="1:29" ht="12.75" x14ac:dyDescent="0.2">
      <c r="A69" s="25"/>
      <c r="B69" s="10"/>
      <c r="C69" s="10"/>
      <c r="D69" s="10"/>
      <c r="E69" s="10"/>
      <c r="F69" s="10"/>
      <c r="G69" s="10"/>
      <c r="H69" s="15"/>
      <c r="I69" s="24" t="s">
        <v>232</v>
      </c>
      <c r="J69" s="15"/>
      <c r="K69" s="10"/>
      <c r="L69" s="10"/>
      <c r="M69" s="10"/>
      <c r="N69" s="27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9"/>
      <c r="AC69" s="19"/>
    </row>
    <row r="70" spans="1:29" ht="12.75" x14ac:dyDescent="0.2">
      <c r="A70" s="25" t="s">
        <v>233</v>
      </c>
      <c r="B70" s="10" t="s">
        <v>234</v>
      </c>
      <c r="C70" s="10">
        <v>90576</v>
      </c>
      <c r="D70" s="10"/>
      <c r="E70" s="10"/>
      <c r="F70" s="10"/>
      <c r="G70" s="10"/>
      <c r="H70" s="15"/>
      <c r="I70" s="10" t="s">
        <v>235</v>
      </c>
      <c r="J70" s="15"/>
      <c r="K70" s="15">
        <f>J70*1.02</f>
        <v>0</v>
      </c>
      <c r="L70" s="10"/>
      <c r="M70" s="15">
        <v>12.6</v>
      </c>
      <c r="N70" s="27">
        <v>12</v>
      </c>
      <c r="O70" s="10"/>
      <c r="P70" s="10"/>
      <c r="Q70" s="15">
        <v>0.6</v>
      </c>
      <c r="R70" s="17">
        <f>O70-M70-Q70</f>
        <v>-13.2</v>
      </c>
      <c r="S70" s="9">
        <f>P70/(L70+1)</f>
        <v>0</v>
      </c>
      <c r="T70" s="17">
        <f>S70*M70</f>
        <v>0</v>
      </c>
      <c r="U70" s="17">
        <f>R70*S70</f>
        <v>0</v>
      </c>
      <c r="V70" s="18" t="e">
        <f>R70/J70</f>
        <v>#DIV/0!</v>
      </c>
      <c r="W70" s="18">
        <f>R70/M70</f>
        <v>-1.0476190476190477</v>
      </c>
      <c r="X70" s="28">
        <f>S70*1.5</f>
        <v>0</v>
      </c>
      <c r="Y70" s="10"/>
      <c r="Z70" s="10"/>
      <c r="AA70" s="19"/>
      <c r="AB70" s="19" t="s">
        <v>222</v>
      </c>
      <c r="AC70" s="19"/>
    </row>
    <row r="71" spans="1:29" ht="12.75" x14ac:dyDescent="0.2">
      <c r="A71" s="10"/>
      <c r="B71" s="10"/>
      <c r="C71" s="10"/>
      <c r="D71" s="10"/>
      <c r="E71" s="10"/>
      <c r="F71" s="10"/>
      <c r="G71" s="10"/>
      <c r="H71" s="15"/>
      <c r="I71" s="10"/>
      <c r="J71" s="15"/>
      <c r="K71" s="15"/>
      <c r="L71" s="10"/>
      <c r="M71" s="10"/>
      <c r="N71" s="10"/>
      <c r="O71" s="10"/>
      <c r="P71" s="10"/>
      <c r="Q71" s="15"/>
      <c r="R71" s="17"/>
      <c r="S71" s="9"/>
      <c r="T71" s="17"/>
      <c r="U71" s="17"/>
      <c r="V71" s="18"/>
      <c r="W71" s="18"/>
      <c r="X71" s="28"/>
      <c r="Y71" s="10"/>
      <c r="Z71" s="10"/>
      <c r="AA71" s="19"/>
      <c r="AB71" s="19"/>
      <c r="AC71" s="19"/>
    </row>
    <row r="72" spans="1:29" ht="12.75" x14ac:dyDescent="0.2">
      <c r="A72" s="58" t="s">
        <v>40</v>
      </c>
      <c r="B72" s="52"/>
      <c r="C72" s="52"/>
      <c r="D72" s="52"/>
      <c r="E72" s="52"/>
      <c r="F72" s="52"/>
      <c r="G72" s="52"/>
      <c r="H72" s="53"/>
      <c r="I72" s="43" t="s">
        <v>236</v>
      </c>
      <c r="J72" s="15"/>
      <c r="K72" s="15"/>
      <c r="L72" s="10"/>
      <c r="M72" s="10"/>
      <c r="N72" s="10"/>
      <c r="O72" s="10"/>
      <c r="P72" s="10"/>
      <c r="Q72" s="15"/>
      <c r="R72" s="17"/>
      <c r="S72" s="9"/>
      <c r="T72" s="17"/>
      <c r="U72" s="17"/>
      <c r="V72" s="18"/>
      <c r="W72" s="18"/>
      <c r="X72" s="28"/>
      <c r="Y72" s="10"/>
      <c r="Z72" s="10"/>
      <c r="AA72" s="19"/>
      <c r="AB72" s="19"/>
      <c r="AC72" s="19"/>
    </row>
    <row r="73" spans="1:29" ht="12.75" x14ac:dyDescent="0.2">
      <c r="A73" s="57"/>
      <c r="B73" s="45"/>
      <c r="C73" s="45"/>
      <c r="D73" s="45"/>
      <c r="E73" s="45"/>
      <c r="F73" s="45"/>
      <c r="G73" s="45"/>
      <c r="H73" s="46"/>
      <c r="I73" s="10"/>
      <c r="J73" s="15"/>
      <c r="K73" s="15"/>
      <c r="L73" s="10"/>
      <c r="M73" s="10"/>
      <c r="N73" s="10"/>
      <c r="O73" s="10"/>
      <c r="P73" s="10"/>
      <c r="Q73" s="15"/>
      <c r="R73" s="17"/>
      <c r="S73" s="9"/>
      <c r="T73" s="17"/>
      <c r="U73" s="17"/>
      <c r="V73" s="18"/>
      <c r="W73" s="18"/>
      <c r="X73" s="28"/>
      <c r="Y73" s="10"/>
      <c r="Z73" s="10"/>
      <c r="AA73" s="19"/>
      <c r="AB73" s="19"/>
      <c r="AC73" s="19"/>
    </row>
    <row r="74" spans="1:29" ht="12.75" x14ac:dyDescent="0.2">
      <c r="A74" s="56" t="s">
        <v>237</v>
      </c>
      <c r="B74" s="45"/>
      <c r="C74" s="45"/>
      <c r="D74" s="45"/>
      <c r="E74" s="45"/>
      <c r="F74" s="45"/>
      <c r="G74" s="45"/>
      <c r="H74" s="46"/>
      <c r="I74" s="10"/>
      <c r="J74" s="15"/>
      <c r="K74" s="15"/>
      <c r="L74" s="10"/>
      <c r="M74" s="10"/>
      <c r="N74" s="10"/>
      <c r="O74" s="10"/>
      <c r="P74" s="10"/>
      <c r="Q74" s="15"/>
      <c r="R74" s="17"/>
      <c r="S74" s="9"/>
      <c r="T74" s="17"/>
      <c r="U74" s="17"/>
      <c r="V74" s="18"/>
      <c r="W74" s="18"/>
      <c r="X74" s="28"/>
      <c r="Y74" s="10"/>
      <c r="Z74" s="10"/>
      <c r="AA74" s="19"/>
      <c r="AB74" s="19"/>
      <c r="AC74" s="19"/>
    </row>
    <row r="75" spans="1:29" ht="12.75" x14ac:dyDescent="0.2">
      <c r="A75" s="54"/>
      <c r="B75" s="45"/>
      <c r="C75" s="45"/>
      <c r="D75" s="45"/>
      <c r="E75" s="45"/>
      <c r="F75" s="45"/>
      <c r="G75" s="45"/>
      <c r="H75" s="46"/>
      <c r="I75" s="19"/>
      <c r="J75" s="39"/>
      <c r="K75" s="15"/>
      <c r="L75" s="10"/>
      <c r="M75" s="10"/>
      <c r="N75" s="10"/>
      <c r="O75" s="10"/>
      <c r="P75" s="10"/>
      <c r="Q75" s="15"/>
      <c r="R75" s="17"/>
      <c r="S75" s="9"/>
      <c r="T75" s="17"/>
      <c r="U75" s="17"/>
      <c r="V75" s="18"/>
      <c r="W75" s="18"/>
      <c r="X75" s="28"/>
      <c r="Y75" s="19"/>
      <c r="Z75" s="19"/>
      <c r="AA75" s="19"/>
      <c r="AB75" s="19"/>
      <c r="AC75" s="19"/>
    </row>
    <row r="76" spans="1:29" ht="12.75" x14ac:dyDescent="0.2">
      <c r="A76" s="54"/>
      <c r="B76" s="45"/>
      <c r="C76" s="45"/>
      <c r="D76" s="45"/>
      <c r="E76" s="45"/>
      <c r="F76" s="45"/>
      <c r="G76" s="45"/>
      <c r="H76" s="46"/>
      <c r="I76" s="19"/>
      <c r="J76" s="39"/>
      <c r="K76" s="15"/>
      <c r="L76" s="10"/>
      <c r="M76" s="10"/>
      <c r="N76" s="10"/>
      <c r="O76" s="10"/>
      <c r="P76" s="10"/>
      <c r="Q76" s="15"/>
      <c r="R76" s="17"/>
      <c r="S76" s="9"/>
      <c r="T76" s="17"/>
      <c r="U76" s="17"/>
      <c r="V76" s="18"/>
      <c r="W76" s="18"/>
      <c r="X76" s="28"/>
      <c r="Y76" s="19"/>
      <c r="Z76" s="19"/>
      <c r="AA76" s="19"/>
      <c r="AB76" s="19"/>
      <c r="AC76" s="19"/>
    </row>
    <row r="77" spans="1:29" ht="12.75" x14ac:dyDescent="0.2">
      <c r="A77" s="54"/>
      <c r="B77" s="45"/>
      <c r="C77" s="45"/>
      <c r="D77" s="45"/>
      <c r="E77" s="45"/>
      <c r="F77" s="45"/>
      <c r="G77" s="45"/>
      <c r="H77" s="46"/>
      <c r="I77" s="19"/>
      <c r="J77" s="39"/>
      <c r="K77" s="15"/>
      <c r="L77" s="10"/>
      <c r="M77" s="10"/>
      <c r="N77" s="10"/>
      <c r="O77" s="10"/>
      <c r="P77" s="10"/>
      <c r="Q77" s="15"/>
      <c r="R77" s="17"/>
      <c r="S77" s="9"/>
      <c r="T77" s="17"/>
      <c r="U77" s="17"/>
      <c r="V77" s="18"/>
      <c r="W77" s="18"/>
      <c r="X77" s="28"/>
      <c r="Y77" s="19"/>
      <c r="Z77" s="19"/>
      <c r="AA77" s="19"/>
      <c r="AB77" s="19"/>
      <c r="AC77" s="19"/>
    </row>
    <row r="78" spans="1:29" ht="12.75" x14ac:dyDescent="0.2">
      <c r="A78" s="54"/>
      <c r="B78" s="45"/>
      <c r="C78" s="45"/>
      <c r="D78" s="45"/>
      <c r="E78" s="45"/>
      <c r="F78" s="45"/>
      <c r="G78" s="45"/>
      <c r="H78" s="46"/>
      <c r="I78" s="19"/>
      <c r="J78" s="39"/>
      <c r="K78" s="15"/>
      <c r="L78" s="10"/>
      <c r="M78" s="10"/>
      <c r="N78" s="10"/>
      <c r="O78" s="10"/>
      <c r="P78" s="10"/>
      <c r="Q78" s="15"/>
      <c r="R78" s="17"/>
      <c r="S78" s="9"/>
      <c r="T78" s="17"/>
      <c r="U78" s="17"/>
      <c r="V78" s="18"/>
      <c r="W78" s="18"/>
      <c r="X78" s="28"/>
      <c r="Y78" s="19"/>
      <c r="Z78" s="19"/>
      <c r="AA78" s="19"/>
      <c r="AB78" s="19"/>
      <c r="AC78" s="19"/>
    </row>
    <row r="79" spans="1:29" ht="12.75" x14ac:dyDescent="0.2">
      <c r="A79" s="54"/>
      <c r="B79" s="45"/>
      <c r="C79" s="45"/>
      <c r="D79" s="45"/>
      <c r="E79" s="45"/>
      <c r="F79" s="45"/>
      <c r="G79" s="45"/>
      <c r="H79" s="46"/>
      <c r="I79" s="19"/>
      <c r="J79" s="39"/>
      <c r="K79" s="15"/>
      <c r="L79" s="10"/>
      <c r="M79" s="10"/>
      <c r="N79" s="10"/>
      <c r="O79" s="10"/>
      <c r="P79" s="10"/>
      <c r="Q79" s="15"/>
      <c r="R79" s="17"/>
      <c r="S79" s="9"/>
      <c r="T79" s="17"/>
      <c r="U79" s="17"/>
      <c r="V79" s="18"/>
      <c r="W79" s="18"/>
      <c r="X79" s="28"/>
      <c r="Y79" s="19"/>
      <c r="Z79" s="19"/>
      <c r="AA79" s="19"/>
      <c r="AB79" s="19"/>
      <c r="AC79" s="19"/>
    </row>
    <row r="80" spans="1:29" ht="12.75" x14ac:dyDescent="0.2">
      <c r="A80" s="55"/>
      <c r="B80" s="48"/>
      <c r="C80" s="48"/>
      <c r="D80" s="48"/>
      <c r="E80" s="48"/>
      <c r="F80" s="48"/>
      <c r="G80" s="48"/>
      <c r="H80" s="49"/>
      <c r="I80" s="19"/>
      <c r="J80" s="39"/>
      <c r="K80" s="15"/>
      <c r="L80" s="10"/>
      <c r="M80" s="10"/>
      <c r="N80" s="10"/>
      <c r="O80" s="10"/>
      <c r="P80" s="10"/>
      <c r="Q80" s="15"/>
      <c r="R80" s="17"/>
      <c r="S80" s="9"/>
      <c r="T80" s="17"/>
      <c r="U80" s="17"/>
      <c r="V80" s="18"/>
      <c r="W80" s="18"/>
      <c r="X80" s="28"/>
      <c r="Y80" s="19"/>
      <c r="Z80" s="19"/>
      <c r="AA80" s="19"/>
      <c r="AB80" s="19"/>
      <c r="AC80" s="19"/>
    </row>
    <row r="81" spans="1:29" ht="12.75" x14ac:dyDescent="0.2">
      <c r="A81" s="19"/>
      <c r="B81" s="19"/>
      <c r="C81" s="19"/>
      <c r="D81" s="19"/>
      <c r="E81" s="19"/>
      <c r="F81" s="19"/>
      <c r="G81" s="19"/>
      <c r="H81" s="39"/>
      <c r="I81" s="19"/>
      <c r="J81" s="39"/>
      <c r="K81" s="15"/>
      <c r="L81" s="10"/>
      <c r="M81" s="10"/>
      <c r="N81" s="10"/>
      <c r="O81" s="10"/>
      <c r="P81" s="10"/>
      <c r="Q81" s="15"/>
      <c r="R81" s="17"/>
      <c r="S81" s="9"/>
      <c r="T81" s="17"/>
      <c r="U81" s="17"/>
      <c r="V81" s="18"/>
      <c r="W81" s="18"/>
      <c r="X81" s="28"/>
      <c r="Y81" s="19"/>
      <c r="Z81" s="19"/>
      <c r="AA81" s="19"/>
      <c r="AB81" s="19"/>
      <c r="AC81" s="19"/>
    </row>
    <row r="82" spans="1:29" ht="12.75" x14ac:dyDescent="0.2">
      <c r="A82" s="19"/>
      <c r="B82" s="19"/>
      <c r="C82" s="19"/>
      <c r="D82" s="19"/>
      <c r="E82" s="19"/>
      <c r="F82" s="19"/>
      <c r="G82" s="19"/>
      <c r="H82" s="39"/>
      <c r="I82" s="19"/>
      <c r="J82" s="39"/>
      <c r="K82" s="15"/>
      <c r="L82" s="10"/>
      <c r="M82" s="10"/>
      <c r="N82" s="10"/>
      <c r="O82" s="10"/>
      <c r="P82" s="10"/>
      <c r="Q82" s="15"/>
      <c r="R82" s="17"/>
      <c r="S82" s="9"/>
      <c r="T82" s="17"/>
      <c r="U82" s="17"/>
      <c r="V82" s="18"/>
      <c r="W82" s="18"/>
      <c r="X82" s="28"/>
      <c r="Y82" s="19"/>
      <c r="Z82" s="19"/>
      <c r="AA82" s="19"/>
      <c r="AB82" s="19"/>
      <c r="AC82" s="19"/>
    </row>
    <row r="83" spans="1:29" ht="12.75" x14ac:dyDescent="0.2">
      <c r="A83" s="19"/>
      <c r="B83" s="19"/>
      <c r="C83" s="19"/>
      <c r="D83" s="19"/>
      <c r="E83" s="19"/>
      <c r="F83" s="19"/>
      <c r="G83" s="19"/>
      <c r="H83" s="39"/>
      <c r="I83" s="19"/>
      <c r="J83" s="39"/>
      <c r="K83" s="15"/>
      <c r="L83" s="10"/>
      <c r="M83" s="10"/>
      <c r="N83" s="10"/>
      <c r="O83" s="10"/>
      <c r="P83" s="10"/>
      <c r="Q83" s="15"/>
      <c r="R83" s="17"/>
      <c r="S83" s="9"/>
      <c r="T83" s="17"/>
      <c r="U83" s="17"/>
      <c r="V83" s="18"/>
      <c r="W83" s="18"/>
      <c r="X83" s="28"/>
      <c r="Y83" s="19"/>
      <c r="Z83" s="19"/>
      <c r="AA83" s="19"/>
      <c r="AB83" s="19"/>
      <c r="AC83" s="19"/>
    </row>
    <row r="84" spans="1:29" ht="12.75" x14ac:dyDescent="0.2">
      <c r="A84" s="19"/>
      <c r="B84" s="19"/>
      <c r="C84" s="19"/>
      <c r="D84" s="19"/>
      <c r="E84" s="19"/>
      <c r="F84" s="19"/>
      <c r="G84" s="19"/>
      <c r="H84" s="39"/>
      <c r="I84" s="19"/>
      <c r="J84" s="39"/>
      <c r="K84" s="15"/>
      <c r="L84" s="10"/>
      <c r="M84" s="10"/>
      <c r="N84" s="10"/>
      <c r="O84" s="10"/>
      <c r="P84" s="10"/>
      <c r="Q84" s="15"/>
      <c r="R84" s="17"/>
      <c r="S84" s="9"/>
      <c r="T84" s="17"/>
      <c r="U84" s="17"/>
      <c r="V84" s="18"/>
      <c r="W84" s="18"/>
      <c r="X84" s="28"/>
      <c r="Y84" s="19"/>
      <c r="Z84" s="19"/>
      <c r="AA84" s="19"/>
      <c r="AB84" s="19"/>
      <c r="AC84" s="19"/>
    </row>
    <row r="85" spans="1:29" ht="12.75" x14ac:dyDescent="0.2">
      <c r="A85" s="19"/>
      <c r="B85" s="19"/>
      <c r="C85" s="19"/>
      <c r="D85" s="19"/>
      <c r="E85" s="19"/>
      <c r="F85" s="19"/>
      <c r="G85" s="19"/>
      <c r="H85" s="39"/>
      <c r="I85" s="19"/>
      <c r="J85" s="39"/>
      <c r="K85" s="15"/>
      <c r="L85" s="10"/>
      <c r="M85" s="10"/>
      <c r="N85" s="10"/>
      <c r="O85" s="10"/>
      <c r="P85" s="10"/>
      <c r="Q85" s="15"/>
      <c r="R85" s="17"/>
      <c r="S85" s="9"/>
      <c r="T85" s="17"/>
      <c r="U85" s="17"/>
      <c r="V85" s="18"/>
      <c r="W85" s="18"/>
      <c r="X85" s="28"/>
      <c r="Y85" s="19"/>
      <c r="Z85" s="19"/>
      <c r="AA85" s="19"/>
      <c r="AB85" s="19"/>
      <c r="AC85" s="19"/>
    </row>
    <row r="86" spans="1:29" ht="12.75" x14ac:dyDescent="0.2">
      <c r="A86" s="19"/>
      <c r="B86" s="19"/>
      <c r="C86" s="19"/>
      <c r="D86" s="19"/>
      <c r="E86" s="19"/>
      <c r="F86" s="19"/>
      <c r="G86" s="19"/>
      <c r="H86" s="39"/>
      <c r="I86" s="19"/>
      <c r="J86" s="39"/>
      <c r="K86" s="15"/>
      <c r="L86" s="10"/>
      <c r="M86" s="10"/>
      <c r="N86" s="10"/>
      <c r="O86" s="10"/>
      <c r="P86" s="10"/>
      <c r="Q86" s="15"/>
      <c r="R86" s="17"/>
      <c r="S86" s="9"/>
      <c r="T86" s="17"/>
      <c r="U86" s="17"/>
      <c r="V86" s="18"/>
      <c r="W86" s="18"/>
      <c r="X86" s="28"/>
      <c r="Y86" s="19"/>
      <c r="Z86" s="19"/>
      <c r="AA86" s="19"/>
      <c r="AB86" s="19"/>
      <c r="AC86" s="19"/>
    </row>
    <row r="87" spans="1:29" ht="12.75" x14ac:dyDescent="0.2">
      <c r="A87" s="19"/>
      <c r="B87" s="19"/>
      <c r="C87" s="19"/>
      <c r="D87" s="19"/>
      <c r="E87" s="19"/>
      <c r="F87" s="19"/>
      <c r="G87" s="19"/>
      <c r="H87" s="39"/>
      <c r="I87" s="19"/>
      <c r="J87" s="39"/>
      <c r="K87" s="15"/>
      <c r="L87" s="10"/>
      <c r="M87" s="10"/>
      <c r="N87" s="10"/>
      <c r="O87" s="10"/>
      <c r="P87" s="10"/>
      <c r="Q87" s="15"/>
      <c r="R87" s="17"/>
      <c r="S87" s="9"/>
      <c r="T87" s="17"/>
      <c r="U87" s="17"/>
      <c r="V87" s="18"/>
      <c r="W87" s="18"/>
      <c r="X87" s="28"/>
      <c r="Y87" s="19"/>
      <c r="Z87" s="19"/>
      <c r="AA87" s="19"/>
      <c r="AB87" s="19"/>
      <c r="AC87" s="19"/>
    </row>
    <row r="88" spans="1:29" ht="12.75" x14ac:dyDescent="0.2">
      <c r="A88" s="19"/>
      <c r="B88" s="19"/>
      <c r="C88" s="19"/>
      <c r="D88" s="19"/>
      <c r="E88" s="19"/>
      <c r="F88" s="19"/>
      <c r="G88" s="19"/>
      <c r="H88" s="39"/>
      <c r="I88" s="19"/>
      <c r="J88" s="39"/>
      <c r="K88" s="15"/>
      <c r="L88" s="10"/>
      <c r="M88" s="10"/>
      <c r="N88" s="10"/>
      <c r="O88" s="10"/>
      <c r="P88" s="10"/>
      <c r="Q88" s="15"/>
      <c r="R88" s="17"/>
      <c r="S88" s="9"/>
      <c r="T88" s="17"/>
      <c r="U88" s="17"/>
      <c r="V88" s="18"/>
      <c r="W88" s="18"/>
      <c r="X88" s="28"/>
      <c r="Y88" s="19"/>
      <c r="Z88" s="19"/>
      <c r="AA88" s="19"/>
      <c r="AB88" s="19"/>
      <c r="AC88" s="19"/>
    </row>
    <row r="89" spans="1:29" ht="12.75" x14ac:dyDescent="0.2">
      <c r="A89" s="19"/>
      <c r="B89" s="19"/>
      <c r="C89" s="19"/>
      <c r="D89" s="19"/>
      <c r="E89" s="19"/>
      <c r="F89" s="19"/>
      <c r="G89" s="19"/>
      <c r="H89" s="39"/>
      <c r="I89" s="19"/>
      <c r="J89" s="39"/>
      <c r="K89" s="15"/>
      <c r="L89" s="10"/>
      <c r="M89" s="10"/>
      <c r="N89" s="10"/>
      <c r="O89" s="10"/>
      <c r="P89" s="10"/>
      <c r="Q89" s="15"/>
      <c r="R89" s="17"/>
      <c r="S89" s="9"/>
      <c r="T89" s="17"/>
      <c r="U89" s="17"/>
      <c r="V89" s="18"/>
      <c r="W89" s="18"/>
      <c r="X89" s="28"/>
      <c r="Y89" s="19"/>
      <c r="Z89" s="19"/>
      <c r="AA89" s="19"/>
      <c r="AB89" s="19"/>
      <c r="AC89" s="19"/>
    </row>
    <row r="90" spans="1:29" ht="12.75" x14ac:dyDescent="0.2">
      <c r="A90" s="19"/>
      <c r="B90" s="19"/>
      <c r="C90" s="19"/>
      <c r="D90" s="19"/>
      <c r="E90" s="19"/>
      <c r="F90" s="19"/>
      <c r="G90" s="19"/>
      <c r="H90" s="39"/>
      <c r="I90" s="19"/>
      <c r="J90" s="39"/>
      <c r="K90" s="19"/>
      <c r="L90" s="19"/>
      <c r="M90" s="19"/>
      <c r="N90" s="19"/>
      <c r="O90" s="19"/>
      <c r="P90" s="19"/>
      <c r="Q90" s="39"/>
      <c r="R90" s="39"/>
      <c r="S90" s="38"/>
      <c r="T90" s="39"/>
      <c r="U90" s="19"/>
      <c r="V90" s="42"/>
      <c r="W90" s="42"/>
      <c r="X90" s="19"/>
      <c r="Y90" s="19"/>
      <c r="Z90" s="19"/>
      <c r="AA90" s="19"/>
      <c r="AB90" s="19"/>
      <c r="AC90" s="19"/>
    </row>
  </sheetData>
  <mergeCells count="9">
    <mergeCell ref="A74:H74"/>
    <mergeCell ref="A73:H73"/>
    <mergeCell ref="A72:H72"/>
    <mergeCell ref="A76:H76"/>
    <mergeCell ref="A77:H77"/>
    <mergeCell ref="A78:H78"/>
    <mergeCell ref="A79:H79"/>
    <mergeCell ref="A80:H80"/>
    <mergeCell ref="A75:H75"/>
  </mergeCells>
  <hyperlinks>
    <hyperlink ref="I72" r:id="rId1" xr:uid="{00000000-0004-0000-0100-000000000000}"/>
    <hyperlink ref="A74" r:id="rId2" xr:uid="{00000000-0004-0000-01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 - DO NOT EDIT</vt:lpstr>
      <vt:lpstr>Woody's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jonathan r leek</cp:lastModifiedBy>
  <dcterms:modified xsi:type="dcterms:W3CDTF">2019-03-20T19:03:50Z</dcterms:modified>
</cp:coreProperties>
</file>